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475" tabRatio="597" firstSheet="6" activeTab="15"/>
  </bookViews>
  <sheets>
    <sheet name="Faculty of Sci &amp; Tech" sheetId="6" state="hidden" r:id="rId1"/>
    <sheet name="BCom(Aided)" sheetId="16" r:id="rId2"/>
    <sheet name="BCom(Un-Aided)" sheetId="17" r:id="rId3"/>
    <sheet name="BCom(Acc,Fin,Ins)" sheetId="21" r:id="rId4"/>
    <sheet name="BCom(Acc,Fin)" sheetId="23" r:id="rId5"/>
    <sheet name="MCom(Aided) " sheetId="27" r:id="rId6"/>
    <sheet name="MCom(Un-Aided)" sheetId="19" r:id="rId7"/>
    <sheet name="BMS" sheetId="20" r:id="rId8"/>
    <sheet name="MMS New" sheetId="26" r:id="rId9"/>
    <sheet name="MA(Edu Mgt)" sheetId="25" r:id="rId10"/>
    <sheet name="Faculty of Humanities" sheetId="5" state="hidden" r:id="rId11"/>
    <sheet name="Faculty of Interdisciplinary St" sheetId="7" state="hidden" r:id="rId12"/>
    <sheet name="MEM" sheetId="28" r:id="rId13"/>
    <sheet name="PGDEM" sheetId="29" r:id="rId14"/>
    <sheet name="Table No. 2" sheetId="30" r:id="rId15"/>
    <sheet name="Full Sheet" sheetId="31" r:id="rId16"/>
    <sheet name="Sheet3" sheetId="33" r:id="rId17"/>
  </sheets>
  <definedNames>
    <definedName name="_xlnm.Print_Area" localSheetId="2">'BCom(Un-Aided)'!$A$1:$AR$25</definedName>
    <definedName name="_xlnm.Print_Area" localSheetId="7">BMS!$A$1:$AR$64</definedName>
    <definedName name="_xlnm.Print_Area" localSheetId="11">'Faculty of Interdisciplinary St'!$A$1:$AN$128</definedName>
    <definedName name="_xlnm.Print_Area" localSheetId="15">'Full Sheet'!$A$1:$AV$185</definedName>
  </definedNames>
  <calcPr calcId="125725"/>
</workbook>
</file>

<file path=xl/calcChain.xml><?xml version="1.0" encoding="utf-8"?>
<calcChain xmlns="http://schemas.openxmlformats.org/spreadsheetml/2006/main">
  <c r="AU185" i="31"/>
  <c r="AS183"/>
  <c r="D181"/>
  <c r="AS181" s="1"/>
  <c r="AS179"/>
  <c r="AS177"/>
  <c r="D177"/>
  <c r="AS185" l="1"/>
  <c r="AN43" i="33" l="1"/>
  <c r="AN45"/>
  <c r="AN47"/>
  <c r="AN49"/>
  <c r="AN50"/>
  <c r="AN24"/>
  <c r="AN26"/>
  <c r="AN28"/>
  <c r="AN30"/>
  <c r="AN32"/>
  <c r="AN34"/>
  <c r="AN35"/>
  <c r="Q9"/>
  <c r="AN9"/>
  <c r="AN11"/>
  <c r="Q13"/>
  <c r="AN13"/>
  <c r="AN15"/>
  <c r="AN16"/>
  <c r="AN166" i="31"/>
  <c r="Q150"/>
  <c r="AN150" s="1"/>
  <c r="Q154"/>
  <c r="AN154" s="1"/>
  <c r="AN133"/>
  <c r="AN135"/>
  <c r="AN137"/>
  <c r="AN139"/>
  <c r="AN112"/>
  <c r="AN114"/>
  <c r="AN116"/>
  <c r="AN118"/>
  <c r="AN120"/>
  <c r="AN122"/>
  <c r="Q97"/>
  <c r="AN97" s="1"/>
  <c r="AN99"/>
  <c r="Q101"/>
  <c r="AN101" s="1"/>
  <c r="AN103"/>
  <c r="Q27"/>
  <c r="AN27" s="1"/>
  <c r="AN29"/>
  <c r="Q31"/>
  <c r="AN31" s="1"/>
  <c r="AN33"/>
  <c r="Q35"/>
  <c r="AN35" s="1"/>
  <c r="AN37"/>
  <c r="AN82"/>
  <c r="AN84"/>
  <c r="AN86"/>
  <c r="AN88"/>
  <c r="Q63"/>
  <c r="AN63" s="1"/>
  <c r="AN65"/>
  <c r="AN67"/>
  <c r="AN69"/>
  <c r="AN71"/>
  <c r="AN73"/>
  <c r="Q45"/>
  <c r="AN45" s="1"/>
  <c r="AN47"/>
  <c r="AN49"/>
  <c r="AN51"/>
  <c r="AN53"/>
  <c r="AN55"/>
  <c r="AN9"/>
  <c r="AN11"/>
  <c r="AN13"/>
  <c r="AN15"/>
  <c r="AN17"/>
  <c r="AN19"/>
  <c r="AP9" i="29"/>
  <c r="S15" i="28"/>
  <c r="AP15"/>
  <c r="S11"/>
  <c r="AP11"/>
  <c r="D15" i="26"/>
  <c r="D11"/>
  <c r="R60" i="20"/>
  <c r="R56"/>
  <c r="R52"/>
  <c r="Q15" i="19"/>
  <c r="Q11"/>
  <c r="Q15" i="27"/>
  <c r="Q11"/>
  <c r="AN11"/>
  <c r="R19" i="23"/>
  <c r="R15"/>
  <c r="R11"/>
  <c r="R19" i="21"/>
  <c r="R15"/>
  <c r="R11"/>
  <c r="Q19" i="17"/>
  <c r="Q15"/>
  <c r="Q11"/>
  <c r="AN17" i="27"/>
  <c r="AN15"/>
  <c r="AN13"/>
  <c r="AN19"/>
  <c r="AU19" i="26"/>
  <c r="AO52" i="20"/>
  <c r="AO54"/>
  <c r="AO11" i="23"/>
  <c r="AQ23"/>
  <c r="AQ23" i="17"/>
  <c r="AS17" i="26"/>
  <c r="AS15"/>
  <c r="AS13"/>
  <c r="AS11"/>
  <c r="AS19"/>
  <c r="AN11" i="25"/>
  <c r="AN17"/>
  <c r="AN15"/>
  <c r="AN13"/>
  <c r="AO56" i="20"/>
  <c r="AO58"/>
  <c r="AO60"/>
  <c r="AO62"/>
  <c r="AN13" i="19"/>
  <c r="AN15"/>
  <c r="AN17"/>
  <c r="AN11"/>
  <c r="AO21" i="23"/>
  <c r="AO19"/>
  <c r="AO17"/>
  <c r="AO15"/>
  <c r="AO13"/>
  <c r="AO13" i="21"/>
  <c r="AO15"/>
  <c r="AO17"/>
  <c r="AO19"/>
  <c r="AO21"/>
  <c r="AO11"/>
  <c r="AO13" i="17"/>
  <c r="AO15"/>
  <c r="AO17"/>
  <c r="AO19"/>
  <c r="AO21"/>
  <c r="AO11"/>
  <c r="AO13" i="16"/>
  <c r="AO15"/>
  <c r="AO17"/>
  <c r="AO19"/>
  <c r="AO21"/>
  <c r="AO11"/>
  <c r="AO21" i="20"/>
  <c r="AQ21"/>
  <c r="AO19"/>
  <c r="AQ19"/>
  <c r="AO17"/>
  <c r="AQ17"/>
  <c r="AO15"/>
  <c r="AQ15"/>
  <c r="AQ23"/>
  <c r="AO13"/>
  <c r="AQ13"/>
  <c r="AO11"/>
  <c r="AQ11"/>
  <c r="AO467" i="5"/>
  <c r="AP467"/>
  <c r="AO465"/>
  <c r="AO463"/>
  <c r="AO461"/>
  <c r="AP463"/>
  <c r="AO459"/>
  <c r="AO457"/>
  <c r="AP459"/>
  <c r="AO510"/>
  <c r="AO508"/>
  <c r="AP510"/>
  <c r="AO506"/>
  <c r="AO504"/>
  <c r="AP506"/>
  <c r="AP502"/>
  <c r="AO502"/>
  <c r="AO500"/>
  <c r="AO496"/>
  <c r="AP496"/>
  <c r="AO494"/>
  <c r="AO492"/>
  <c r="AO490"/>
  <c r="AP492"/>
  <c r="AO488"/>
  <c r="AO486"/>
  <c r="AP488"/>
  <c r="AO481"/>
  <c r="AO479"/>
  <c r="AP481"/>
  <c r="AO477"/>
  <c r="AO475"/>
  <c r="AP477"/>
  <c r="AP473"/>
  <c r="AO473"/>
  <c r="AO471"/>
  <c r="AO453"/>
  <c r="AO451"/>
  <c r="AP453"/>
  <c r="AO449"/>
  <c r="AO447"/>
  <c r="AP449"/>
  <c r="AP445"/>
  <c r="AO445"/>
  <c r="AO443"/>
  <c r="AO438"/>
  <c r="AO436"/>
  <c r="AP438"/>
  <c r="AP439"/>
  <c r="AO434"/>
  <c r="AO432"/>
  <c r="AP434"/>
  <c r="AP430"/>
  <c r="AO430"/>
  <c r="AO428"/>
  <c r="AO424"/>
  <c r="AO422"/>
  <c r="AP424"/>
  <c r="AO420"/>
  <c r="AO418"/>
  <c r="AP420"/>
  <c r="AP416"/>
  <c r="AO416"/>
  <c r="AO414"/>
  <c r="AO410"/>
  <c r="AP410"/>
  <c r="AO408"/>
  <c r="AO406"/>
  <c r="AO404"/>
  <c r="AP406"/>
  <c r="AO402"/>
  <c r="AO400"/>
  <c r="AP402"/>
  <c r="AO395"/>
  <c r="AO393"/>
  <c r="AP395"/>
  <c r="AO391"/>
  <c r="AO389"/>
  <c r="AP391"/>
  <c r="AP387"/>
  <c r="AO387"/>
  <c r="AO385"/>
  <c r="AO381"/>
  <c r="AO379"/>
  <c r="AP381"/>
  <c r="AO377"/>
  <c r="AO375"/>
  <c r="AP377"/>
  <c r="AO373"/>
  <c r="AO371"/>
  <c r="AO367"/>
  <c r="AO365"/>
  <c r="AP367"/>
  <c r="AO363"/>
  <c r="AO361"/>
  <c r="AO359"/>
  <c r="AO357"/>
  <c r="AP359"/>
  <c r="AO338"/>
  <c r="AO336"/>
  <c r="AP338"/>
  <c r="AO334"/>
  <c r="AP334"/>
  <c r="AO332"/>
  <c r="AO330"/>
  <c r="AO328"/>
  <c r="AP330"/>
  <c r="AO302"/>
  <c r="AO300"/>
  <c r="AP302"/>
  <c r="AO298"/>
  <c r="AP298"/>
  <c r="AO296"/>
  <c r="AO294"/>
  <c r="AO292"/>
  <c r="AP294"/>
  <c r="AO288"/>
  <c r="AO286"/>
  <c r="AP288"/>
  <c r="AO284"/>
  <c r="AP284"/>
  <c r="AO282"/>
  <c r="AO280"/>
  <c r="AO278"/>
  <c r="AP280"/>
  <c r="AO273"/>
  <c r="AO271"/>
  <c r="AP273"/>
  <c r="AO269"/>
  <c r="AO267"/>
  <c r="AP269"/>
  <c r="AO265"/>
  <c r="AO263"/>
  <c r="AP265"/>
  <c r="AP259"/>
  <c r="AO259"/>
  <c r="AO257"/>
  <c r="AO255"/>
  <c r="AP255"/>
  <c r="AO253"/>
  <c r="AO251"/>
  <c r="AO249"/>
  <c r="AP251"/>
  <c r="AO245"/>
  <c r="AO243"/>
  <c r="AO241"/>
  <c r="AO239"/>
  <c r="AP241"/>
  <c r="AP237"/>
  <c r="AO237"/>
  <c r="AO235"/>
  <c r="AP230"/>
  <c r="AO230"/>
  <c r="AO228"/>
  <c r="AO226"/>
  <c r="AP226"/>
  <c r="AO224"/>
  <c r="AO222"/>
  <c r="AO220"/>
  <c r="AP222"/>
  <c r="AO217"/>
  <c r="AO216"/>
  <c r="AO214"/>
  <c r="AP216"/>
  <c r="AP212"/>
  <c r="AO212"/>
  <c r="AO210"/>
  <c r="AO208"/>
  <c r="AO206"/>
  <c r="AP208"/>
  <c r="AO202"/>
  <c r="AO200"/>
  <c r="AP202"/>
  <c r="AO198"/>
  <c r="AP198"/>
  <c r="AO196"/>
  <c r="AO194"/>
  <c r="AO192"/>
  <c r="AP194"/>
  <c r="AP203"/>
  <c r="AO187"/>
  <c r="AO185"/>
  <c r="AP187"/>
  <c r="AO183"/>
  <c r="AP183"/>
  <c r="AO181"/>
  <c r="AO179"/>
  <c r="AO177"/>
  <c r="AP179"/>
  <c r="AO173"/>
  <c r="AO171"/>
  <c r="AP173"/>
  <c r="AP169"/>
  <c r="AO169"/>
  <c r="AO167"/>
  <c r="AO165"/>
  <c r="AO163"/>
  <c r="AP165"/>
  <c r="AO348"/>
  <c r="AO346"/>
  <c r="AP348"/>
  <c r="AP344"/>
  <c r="AO344"/>
  <c r="AO342"/>
  <c r="AO144"/>
  <c r="AO142"/>
  <c r="AP144"/>
  <c r="AO140"/>
  <c r="AO138"/>
  <c r="AP134"/>
  <c r="AO134"/>
  <c r="AO132"/>
  <c r="AO130"/>
  <c r="AO128"/>
  <c r="AO124"/>
  <c r="AO122"/>
  <c r="AP124"/>
  <c r="AO120"/>
  <c r="AO118"/>
  <c r="AO114"/>
  <c r="AO112"/>
  <c r="AP114"/>
  <c r="AO110"/>
  <c r="AO108"/>
  <c r="AO104"/>
  <c r="AP104"/>
  <c r="AO102"/>
  <c r="AO100"/>
  <c r="AO98"/>
  <c r="AO93"/>
  <c r="AO91"/>
  <c r="AP93"/>
  <c r="AO89"/>
  <c r="AO87"/>
  <c r="AO94"/>
  <c r="AO84"/>
  <c r="AO83"/>
  <c r="AO81"/>
  <c r="AP83"/>
  <c r="AP79"/>
  <c r="AP84"/>
  <c r="AO79"/>
  <c r="AO77"/>
  <c r="AO73"/>
  <c r="AO71"/>
  <c r="AP73"/>
  <c r="AO69"/>
  <c r="AO67"/>
  <c r="AP63"/>
  <c r="AO63"/>
  <c r="AO61"/>
  <c r="AO59"/>
  <c r="AO57"/>
  <c r="AO52"/>
  <c r="AP52"/>
  <c r="AO50"/>
  <c r="AO48"/>
  <c r="AO46"/>
  <c r="AO42"/>
  <c r="AO40"/>
  <c r="AP42"/>
  <c r="AO38"/>
  <c r="AO36"/>
  <c r="AO43"/>
  <c r="AO32"/>
  <c r="AO30"/>
  <c r="AP32"/>
  <c r="AO28"/>
  <c r="AO26"/>
  <c r="AO33"/>
  <c r="AO22"/>
  <c r="AO20"/>
  <c r="AP22"/>
  <c r="AO18"/>
  <c r="AO16"/>
  <c r="AO23"/>
  <c r="AO341" i="6"/>
  <c r="AO339"/>
  <c r="AO337"/>
  <c r="AO335"/>
  <c r="AO333"/>
  <c r="AO331"/>
  <c r="AO326"/>
  <c r="AO324"/>
  <c r="AO322"/>
  <c r="AO320"/>
  <c r="AO318"/>
  <c r="AO316"/>
  <c r="AO300"/>
  <c r="AO298"/>
  <c r="AO296"/>
  <c r="AO294"/>
  <c r="AO292"/>
  <c r="AO290"/>
  <c r="AP292"/>
  <c r="AO283"/>
  <c r="AO281"/>
  <c r="AO279"/>
  <c r="AO277"/>
  <c r="AO275"/>
  <c r="AO273"/>
  <c r="AO267"/>
  <c r="AO265"/>
  <c r="AO263"/>
  <c r="AO261"/>
  <c r="AO259"/>
  <c r="AO257"/>
  <c r="AO416"/>
  <c r="AO414"/>
  <c r="AO412"/>
  <c r="AO410"/>
  <c r="AO406"/>
  <c r="AO404"/>
  <c r="AO402"/>
  <c r="AO400"/>
  <c r="AO396"/>
  <c r="AO394"/>
  <c r="AO392"/>
  <c r="AO390"/>
  <c r="AO385"/>
  <c r="AO383"/>
  <c r="AO381"/>
  <c r="AO379"/>
  <c r="AO375"/>
  <c r="AO373"/>
  <c r="AO371"/>
  <c r="AO369"/>
  <c r="AO365"/>
  <c r="AO363"/>
  <c r="AO361"/>
  <c r="AO359"/>
  <c r="AO355"/>
  <c r="AO353"/>
  <c r="AO351"/>
  <c r="AO349"/>
  <c r="AO311"/>
  <c r="AO309"/>
  <c r="AO307"/>
  <c r="AO305"/>
  <c r="AO252"/>
  <c r="AO250"/>
  <c r="AO248"/>
  <c r="AO246"/>
  <c r="AO240"/>
  <c r="AO238"/>
  <c r="AO236"/>
  <c r="AO234"/>
  <c r="AO229"/>
  <c r="AO227"/>
  <c r="AO225"/>
  <c r="AO223"/>
  <c r="AO218"/>
  <c r="AO216"/>
  <c r="AO214"/>
  <c r="AO212"/>
  <c r="AO208"/>
  <c r="AO206"/>
  <c r="AO204"/>
  <c r="AO202"/>
  <c r="AO195"/>
  <c r="AO193"/>
  <c r="AO191"/>
  <c r="AO189"/>
  <c r="AP187"/>
  <c r="AO187"/>
  <c r="AO185"/>
  <c r="AO179"/>
  <c r="AO177"/>
  <c r="AO175"/>
  <c r="AO173"/>
  <c r="AP175"/>
  <c r="AO171"/>
  <c r="AO169"/>
  <c r="AO164"/>
  <c r="AO162"/>
  <c r="AP164"/>
  <c r="AO160"/>
  <c r="AO158"/>
  <c r="AO156"/>
  <c r="AO154"/>
  <c r="AO23" i="23"/>
  <c r="AP396" i="5"/>
  <c r="AO53"/>
  <c r="AP48"/>
  <c r="AP53"/>
  <c r="AO135"/>
  <c r="AP130"/>
  <c r="AP135"/>
  <c r="AP188"/>
  <c r="AP217"/>
  <c r="AO105"/>
  <c r="AP100"/>
  <c r="AP105"/>
  <c r="AP289"/>
  <c r="AP339"/>
  <c r="AO382"/>
  <c r="AP373"/>
  <c r="AP425"/>
  <c r="AO64"/>
  <c r="AP59"/>
  <c r="AP64"/>
  <c r="AP174"/>
  <c r="AP303"/>
  <c r="AP511"/>
  <c r="AO417" i="6"/>
  <c r="AO174" i="5"/>
  <c r="AO188"/>
  <c r="AO368"/>
  <c r="AP454"/>
  <c r="AP482"/>
  <c r="AP349"/>
  <c r="AO203"/>
  <c r="AP231"/>
  <c r="AO231"/>
  <c r="AP260"/>
  <c r="AO289"/>
  <c r="AO303"/>
  <c r="AO339"/>
  <c r="AO74"/>
  <c r="AO145"/>
  <c r="AO260"/>
  <c r="AO274"/>
  <c r="AP411"/>
  <c r="AP497"/>
  <c r="AP468"/>
  <c r="AP208" i="6"/>
  <c r="AP240"/>
  <c r="AP406"/>
  <c r="AP416"/>
  <c r="AP275"/>
  <c r="AP296"/>
  <c r="AP318"/>
  <c r="AP326"/>
  <c r="AP337"/>
  <c r="AP89" i="5"/>
  <c r="AP94"/>
  <c r="AO115"/>
  <c r="AO125"/>
  <c r="AO246"/>
  <c r="AP245"/>
  <c r="AP363"/>
  <c r="AP368"/>
  <c r="AO396"/>
  <c r="AO411"/>
  <c r="AO425"/>
  <c r="AO439"/>
  <c r="AO454"/>
  <c r="AO482"/>
  <c r="AO497"/>
  <c r="AO511"/>
  <c r="AO468"/>
  <c r="AN19" i="25"/>
  <c r="AN19" i="19"/>
  <c r="AO23" i="17"/>
  <c r="AO23" i="16"/>
  <c r="AO64" i="20"/>
  <c r="AO23" i="21"/>
  <c r="AO23" i="20"/>
  <c r="AP382" i="5"/>
  <c r="AP274"/>
  <c r="AP246"/>
  <c r="AO349"/>
  <c r="AP140"/>
  <c r="AP145"/>
  <c r="AP120"/>
  <c r="AP125"/>
  <c r="AP110"/>
  <c r="AP115"/>
  <c r="AP69"/>
  <c r="AP74"/>
  <c r="AP38"/>
  <c r="AP43"/>
  <c r="AP28"/>
  <c r="AP33"/>
  <c r="AP18"/>
  <c r="AP23"/>
  <c r="AP263" i="6"/>
  <c r="AO407"/>
  <c r="AP402"/>
  <c r="AP396"/>
  <c r="AO397"/>
  <c r="AP385"/>
  <c r="AO386"/>
  <c r="AP355"/>
  <c r="AO356"/>
  <c r="AP375"/>
  <c r="AO376"/>
  <c r="AP365"/>
  <c r="AO366"/>
  <c r="AP341"/>
  <c r="AP333"/>
  <c r="AO342"/>
  <c r="AP322"/>
  <c r="AP311"/>
  <c r="AO312"/>
  <c r="AP300"/>
  <c r="AP301"/>
  <c r="AP283"/>
  <c r="AP279"/>
  <c r="AO284"/>
  <c r="AP267"/>
  <c r="AO268"/>
  <c r="AP259"/>
  <c r="AP252"/>
  <c r="AO253"/>
  <c r="AO241"/>
  <c r="AP236"/>
  <c r="AP229"/>
  <c r="AO230"/>
  <c r="AP218"/>
  <c r="AO219"/>
  <c r="AP214"/>
  <c r="AP204"/>
  <c r="AP209"/>
  <c r="AO209"/>
  <c r="AP195"/>
  <c r="AP191"/>
  <c r="AO196"/>
  <c r="AP160"/>
  <c r="AP179"/>
  <c r="AO180"/>
  <c r="AP171"/>
  <c r="AP156"/>
  <c r="AP165"/>
  <c r="AO165"/>
  <c r="AO301"/>
  <c r="AO327"/>
  <c r="AP327"/>
  <c r="AP412"/>
  <c r="AP392"/>
  <c r="AP381"/>
  <c r="AP371"/>
  <c r="AP376"/>
  <c r="AP361"/>
  <c r="AP351"/>
  <c r="AP307"/>
  <c r="AP312"/>
  <c r="AP248"/>
  <c r="AP225"/>
  <c r="AO22"/>
  <c r="AO24"/>
  <c r="AO26"/>
  <c r="AP28"/>
  <c r="AO28"/>
  <c r="AO33"/>
  <c r="AO147"/>
  <c r="AO145"/>
  <c r="AO143"/>
  <c r="AO141"/>
  <c r="AO137"/>
  <c r="AO135"/>
  <c r="AO133"/>
  <c r="AO131"/>
  <c r="AO127"/>
  <c r="AO125"/>
  <c r="AO123"/>
  <c r="AO121"/>
  <c r="AO119"/>
  <c r="AO117"/>
  <c r="AO115"/>
  <c r="AO113"/>
  <c r="AO106"/>
  <c r="AO104"/>
  <c r="AO102"/>
  <c r="AO100"/>
  <c r="AO98"/>
  <c r="AO96"/>
  <c r="AO94"/>
  <c r="AO92"/>
  <c r="AO87"/>
  <c r="AO85"/>
  <c r="AO83"/>
  <c r="AO81"/>
  <c r="AO79"/>
  <c r="AO77"/>
  <c r="AO75"/>
  <c r="AO73"/>
  <c r="AO68"/>
  <c r="AO64"/>
  <c r="AO60"/>
  <c r="AO56"/>
  <c r="AO47"/>
  <c r="AO43"/>
  <c r="AO39"/>
  <c r="AO66"/>
  <c r="AO62"/>
  <c r="AO58"/>
  <c r="AO54"/>
  <c r="AO45"/>
  <c r="AO41"/>
  <c r="AO37"/>
  <c r="AO35"/>
  <c r="AO18"/>
  <c r="AO16"/>
  <c r="AO14"/>
  <c r="AO12"/>
  <c r="AO10"/>
  <c r="AO8"/>
  <c r="AO324" i="5"/>
  <c r="AO322"/>
  <c r="AO320"/>
  <c r="AO318"/>
  <c r="AO316"/>
  <c r="AO314"/>
  <c r="AO312"/>
  <c r="AO310"/>
  <c r="AO308"/>
  <c r="AO306"/>
  <c r="AO159"/>
  <c r="AO157"/>
  <c r="AO155"/>
  <c r="AO153"/>
  <c r="AO151"/>
  <c r="AO149"/>
  <c r="AO12"/>
  <c r="AO10"/>
  <c r="AO8"/>
  <c r="AO6"/>
  <c r="AP43" i="6"/>
  <c r="AP64"/>
  <c r="AP356"/>
  <c r="AP397"/>
  <c r="AP407"/>
  <c r="AP230"/>
  <c r="AP366"/>
  <c r="AP417"/>
  <c r="AP196"/>
  <c r="AP241"/>
  <c r="AP284"/>
  <c r="AP386"/>
  <c r="AP342"/>
  <c r="AP268"/>
  <c r="AP253"/>
  <c r="AP219"/>
  <c r="AP180"/>
  <c r="AP10"/>
  <c r="AP39"/>
  <c r="AP68"/>
  <c r="AP102"/>
  <c r="AP147"/>
  <c r="AP143"/>
  <c r="AP137"/>
  <c r="AP133"/>
  <c r="AP123"/>
  <c r="AP127"/>
  <c r="AP115"/>
  <c r="AP106"/>
  <c r="AP98"/>
  <c r="AP87"/>
  <c r="AP83"/>
  <c r="AP79"/>
  <c r="AP60"/>
  <c r="AP56"/>
  <c r="AP47"/>
  <c r="AO29"/>
  <c r="AP24"/>
  <c r="AP29"/>
  <c r="AP18"/>
  <c r="AP14"/>
  <c r="AO148"/>
  <c r="AO138"/>
  <c r="AO128"/>
  <c r="AP119"/>
  <c r="AO108"/>
  <c r="AP94"/>
  <c r="AO88"/>
  <c r="AP75"/>
  <c r="AO69"/>
  <c r="AO48"/>
  <c r="AP35"/>
  <c r="AO325" i="5"/>
  <c r="AP159"/>
  <c r="AO19" i="6"/>
  <c r="AO160" i="5"/>
  <c r="AP308"/>
  <c r="AP324"/>
  <c r="AP155"/>
  <c r="AP312"/>
  <c r="AP151"/>
  <c r="AP160"/>
  <c r="AP320"/>
  <c r="AP316"/>
  <c r="AP8"/>
  <c r="AP13"/>
  <c r="AO13"/>
  <c r="AP12"/>
  <c r="AP48" i="6"/>
  <c r="AP138"/>
  <c r="AP148"/>
  <c r="AP69"/>
  <c r="AP108"/>
  <c r="AP128"/>
  <c r="AP88"/>
  <c r="AP19"/>
  <c r="AP325" i="5"/>
  <c r="AN20" i="31" l="1"/>
  <c r="AN90"/>
  <c r="AN38"/>
  <c r="AN105"/>
  <c r="AN124"/>
  <c r="AN141"/>
  <c r="AN56"/>
  <c r="AN75"/>
  <c r="AN156" l="1"/>
</calcChain>
</file>

<file path=xl/sharedStrings.xml><?xml version="1.0" encoding="utf-8"?>
<sst xmlns="http://schemas.openxmlformats.org/spreadsheetml/2006/main" count="20154" uniqueCount="353">
  <si>
    <t>UniversityFees</t>
  </si>
  <si>
    <t>Sports Fee</t>
  </si>
  <si>
    <t>Students Welfare Fee</t>
  </si>
  <si>
    <t>Library Fee ( Database )</t>
  </si>
  <si>
    <t>E-Suvidha Fee</t>
  </si>
  <si>
    <t>Disaster Management Fee</t>
  </si>
  <si>
    <t xml:space="preserve">Ashwamedh &amp; Avishkar Fees </t>
  </si>
  <si>
    <t xml:space="preserve">Eligibility Fee </t>
  </si>
  <si>
    <t>Enrolment Fee</t>
  </si>
  <si>
    <t>Alumni Fee</t>
  </si>
  <si>
    <t xml:space="preserve">Examination Fee </t>
  </si>
  <si>
    <t>Practical Exam Fee</t>
  </si>
  <si>
    <t>Passing Certificate fee</t>
  </si>
  <si>
    <t>Convocation Fee</t>
  </si>
  <si>
    <t>College Fee</t>
  </si>
  <si>
    <t>Admission Fee</t>
  </si>
  <si>
    <t>Tuition Fee</t>
  </si>
  <si>
    <t>Gymkhana Fee</t>
  </si>
  <si>
    <t>Annual Laboratory Fee</t>
  </si>
  <si>
    <t xml:space="preserve">Development Fee </t>
  </si>
  <si>
    <t>Medical Fee</t>
  </si>
  <si>
    <t>Identity Card Fee</t>
  </si>
  <si>
    <t>Labrotary Deposit</t>
  </si>
  <si>
    <t>Caution Money Deposit</t>
  </si>
  <si>
    <t>Annual Miscellaneous Fee</t>
  </si>
  <si>
    <t>Project Fee</t>
  </si>
  <si>
    <t xml:space="preserve">Magazine Fee </t>
  </si>
  <si>
    <t>Placement Fee</t>
  </si>
  <si>
    <t xml:space="preserve">Library Fee </t>
  </si>
  <si>
    <t>1st Sem</t>
  </si>
  <si>
    <t>2nd Sem</t>
  </si>
  <si>
    <t>3rd Sem</t>
  </si>
  <si>
    <t>4th Sem</t>
  </si>
  <si>
    <t>5th Sem</t>
  </si>
  <si>
    <t>6th Sem</t>
  </si>
  <si>
    <t xml:space="preserve">M.Sc. Nursing  </t>
  </si>
  <si>
    <t>Remarks</t>
  </si>
  <si>
    <t>Budget Code</t>
  </si>
  <si>
    <t>AR21201002</t>
  </si>
  <si>
    <t>AR21201010</t>
  </si>
  <si>
    <t>AR21201011</t>
  </si>
  <si>
    <t>AR21201012</t>
  </si>
  <si>
    <t>AR21201024</t>
  </si>
  <si>
    <t>AR21201025</t>
  </si>
  <si>
    <t xml:space="preserve">NA </t>
  </si>
  <si>
    <t>AR21205003</t>
  </si>
  <si>
    <t>AR21205001</t>
  </si>
  <si>
    <t>AR21204003</t>
  </si>
  <si>
    <t>AR21204004</t>
  </si>
  <si>
    <t>AR21204007</t>
  </si>
  <si>
    <t>AR21204006</t>
  </si>
  <si>
    <t>AR21202001</t>
  </si>
  <si>
    <t>AR21202002</t>
  </si>
  <si>
    <t>NA</t>
  </si>
  <si>
    <t>UA 1st</t>
  </si>
  <si>
    <t xml:space="preserve">UA 2nd </t>
  </si>
  <si>
    <t>UA 3rd</t>
  </si>
  <si>
    <t>UA 4th</t>
  </si>
  <si>
    <t>UA 5th</t>
  </si>
  <si>
    <t>UA 6th</t>
  </si>
  <si>
    <t>UA 7th</t>
  </si>
  <si>
    <t>UA 8th</t>
  </si>
  <si>
    <t>UA 9th</t>
  </si>
  <si>
    <t>UA 10th</t>
  </si>
  <si>
    <t>UA 11th</t>
  </si>
  <si>
    <t>UA 12th</t>
  </si>
  <si>
    <t>UA 2nd</t>
  </si>
  <si>
    <t xml:space="preserve">UA 9th </t>
  </si>
  <si>
    <t xml:space="preserve">UA 11th </t>
  </si>
  <si>
    <t>M.A. Marathi ( 2 years)</t>
  </si>
  <si>
    <t>M.A. Hindi  ( 2 years)</t>
  </si>
  <si>
    <t>M.A. Gujarati  ( 2 years)</t>
  </si>
  <si>
    <t>M.A. Sanskrit  ( 2 years)</t>
  </si>
  <si>
    <t xml:space="preserve">M.A. English ( 2 years) </t>
  </si>
  <si>
    <t>M.A. Economics  ( 2 years)</t>
  </si>
  <si>
    <t xml:space="preserve">M.A. History ( 2 years) </t>
  </si>
  <si>
    <t>M.A. Geography  ( 2 years)</t>
  </si>
  <si>
    <t xml:space="preserve">M.A. Sociology ( 2 years) </t>
  </si>
  <si>
    <t>M.A. Political Science (CBCS)  ( 2 years)</t>
  </si>
  <si>
    <t>M.A. Psychology  ( 2 years)</t>
  </si>
  <si>
    <t>Sr.No.</t>
  </si>
  <si>
    <t>M.S.W. ( 2 years)</t>
  </si>
  <si>
    <t>B.A. Marathi (3 year)</t>
  </si>
  <si>
    <t>B.A. Hindi (3 year)</t>
  </si>
  <si>
    <t>B.A. Gujarati (3 year)</t>
  </si>
  <si>
    <t>B.A. Sanskrit (3 year)</t>
  </si>
  <si>
    <t>B.A. English (3 year)</t>
  </si>
  <si>
    <t>B.A. Economics (3 year)</t>
  </si>
  <si>
    <t>B.A. History (3 year)</t>
  </si>
  <si>
    <t>B.A. Geography (3 year)</t>
  </si>
  <si>
    <t>B.A. Sociology (3 year)</t>
  </si>
  <si>
    <t>B.A. Political Science (3 year)</t>
  </si>
  <si>
    <t>B.A. Psychology (3 year)</t>
  </si>
  <si>
    <t>Subject Association Fee</t>
  </si>
  <si>
    <t>Internship fee</t>
  </si>
  <si>
    <t>Dissertation fee</t>
  </si>
  <si>
    <t>Annual Field Work/Edu/indus/Visit</t>
  </si>
  <si>
    <t>UA 13th</t>
  </si>
  <si>
    <t>7th Sem</t>
  </si>
  <si>
    <t>8th Sem</t>
  </si>
  <si>
    <t>8th sem</t>
  </si>
  <si>
    <t>7th sem</t>
  </si>
  <si>
    <t>M.Com (2 years)</t>
  </si>
  <si>
    <t>A - 1</t>
  </si>
  <si>
    <t xml:space="preserve">A - 2 </t>
  </si>
  <si>
    <t>M.C.A.(3 years )</t>
  </si>
  <si>
    <t>M.Sc. Microbiology (2 years)</t>
  </si>
  <si>
    <t>B.Tech  in Computer Science &amp; Technology (4 Years)</t>
  </si>
  <si>
    <t>B.Tech in Electronics - Regular(4 Years)</t>
  </si>
  <si>
    <t xml:space="preserve">B.Tech in Electronics &amp; Communication(4 Years) </t>
  </si>
  <si>
    <t>B.Tech in Information Technology(4 Years)</t>
  </si>
  <si>
    <t>B.Pharm. (4 Years)</t>
  </si>
  <si>
    <t>M.Pharm. Pharmaceutics (2 years)</t>
  </si>
  <si>
    <t>M.Pharm. Quality Assurance(2 years)</t>
  </si>
  <si>
    <t>B.Sc. In Clinical Labarotary and Science (3 years)</t>
  </si>
  <si>
    <t>B.Sc Home Science in Information Technology(3 years)</t>
  </si>
  <si>
    <t>B.Sc Home Science in Textiles &amp; Apparel Designing (3 years)</t>
  </si>
  <si>
    <t xml:space="preserve">M.Sc. Clinical Nutrition &amp; Dietetics (CBCS(2 Years)) </t>
  </si>
  <si>
    <t>M.Sc. Early Childhood Education (2 Years))</t>
  </si>
  <si>
    <t>M.Sc. Food Science &amp; Nutrition (CBCS)(2 Years))</t>
  </si>
  <si>
    <t>M.Sc. Human Development (New) (2 Years))</t>
  </si>
  <si>
    <t>M.Sc. Textile Science &amp; Apparel Design (2 Years))</t>
  </si>
  <si>
    <t>B.Sc (Home Sci.) - Nutrition &amp; Dietetics ( Un-aided) (3 years)</t>
  </si>
  <si>
    <t xml:space="preserve">  B.Sc (Home Sci.) -Fashion and Apparel Design ( Un-aided)(3 years)</t>
  </si>
  <si>
    <t>B.Sc(3 years)</t>
  </si>
  <si>
    <t>M.Sc. In Computer Science (2 years)</t>
  </si>
  <si>
    <t xml:space="preserve">UA 4th </t>
  </si>
  <si>
    <t xml:space="preserve">UA 5th </t>
  </si>
  <si>
    <t xml:space="preserve">UA 3rd </t>
  </si>
  <si>
    <t xml:space="preserve">UA - 12th </t>
  </si>
  <si>
    <t>UA 14th</t>
  </si>
  <si>
    <t>UA 15th</t>
  </si>
  <si>
    <t>UA 16th</t>
  </si>
  <si>
    <t>UA 17th</t>
  </si>
  <si>
    <t>UA 18th</t>
  </si>
  <si>
    <t>UA 19th</t>
  </si>
  <si>
    <t>UA 20th</t>
  </si>
  <si>
    <t>UA 21st</t>
  </si>
  <si>
    <t>Course Name</t>
  </si>
  <si>
    <t>Sr. No.</t>
  </si>
  <si>
    <t xml:space="preserve">M.A. Non-Formal Education &amp; Development  2 years </t>
  </si>
  <si>
    <t>Subject Assoication fee</t>
  </si>
  <si>
    <t>Intership Fee</t>
  </si>
  <si>
    <t>Dissertation Fees</t>
  </si>
  <si>
    <t>Annual Field Work / Education</t>
  </si>
  <si>
    <t xml:space="preserve">B. Ed 2 years </t>
  </si>
  <si>
    <t xml:space="preserve">Master in Library Information Science (L.I.S) 2 years </t>
  </si>
  <si>
    <t>M.V.A. 2 Years</t>
  </si>
  <si>
    <t>B.Design 4 year</t>
  </si>
  <si>
    <t xml:space="preserve">B.Sc. Interior Design 4 years </t>
  </si>
  <si>
    <t xml:space="preserve">M.Sc. Extension Education (New)2 years </t>
  </si>
  <si>
    <t xml:space="preserve">M.Sc. Home Science 2 years </t>
  </si>
  <si>
    <t>M.Sc. Human Development 2 years</t>
  </si>
  <si>
    <t xml:space="preserve">M.Sc. Human Ecolgy 2 years </t>
  </si>
  <si>
    <t>UA- 1</t>
  </si>
  <si>
    <t>UA  - 2</t>
  </si>
  <si>
    <t>UA  - 3</t>
  </si>
  <si>
    <t>UA - 4</t>
  </si>
  <si>
    <t>UA - 5</t>
  </si>
  <si>
    <t>Faculty of Interdisciplinary Studies  -  Un-Aided)</t>
  </si>
  <si>
    <t>Fee Structure for LLB (3 years )</t>
  </si>
  <si>
    <t>UA - 6</t>
  </si>
  <si>
    <t>UA - 7</t>
  </si>
  <si>
    <t>UA - 8</t>
  </si>
  <si>
    <t>UA - 9</t>
  </si>
  <si>
    <t>UA - 10</t>
  </si>
  <si>
    <t>UA - 11</t>
  </si>
  <si>
    <t>Faculty of Science and Technology (Un-Aided)</t>
  </si>
  <si>
    <t>M.Com 2 Years</t>
  </si>
  <si>
    <t>Faculty of Humanities Aided</t>
  </si>
  <si>
    <t xml:space="preserve">Sr. No.  </t>
  </si>
  <si>
    <t xml:space="preserve">A 1st </t>
  </si>
  <si>
    <t>B.A. Marathi 3 years</t>
  </si>
  <si>
    <t xml:space="preserve">A 2nd </t>
  </si>
  <si>
    <t>B.A. Hindi 3 years</t>
  </si>
  <si>
    <t xml:space="preserve">A3rd </t>
  </si>
  <si>
    <t>B.A. Gujarati 3years</t>
  </si>
  <si>
    <t xml:space="preserve">A4th </t>
  </si>
  <si>
    <t>B.A. Sanskrit 3 years</t>
  </si>
  <si>
    <t xml:space="preserve">A 5th </t>
  </si>
  <si>
    <t>B.A. English 3 years</t>
  </si>
  <si>
    <t xml:space="preserve">A 6th </t>
  </si>
  <si>
    <t>B.A. Economics 3 years</t>
  </si>
  <si>
    <t xml:space="preserve">A7th </t>
  </si>
  <si>
    <t>B.A. History 3 years</t>
  </si>
  <si>
    <t xml:space="preserve">A8 th </t>
  </si>
  <si>
    <t>B.A. Geography 3 years</t>
  </si>
  <si>
    <t xml:space="preserve">A9th </t>
  </si>
  <si>
    <t>B.A. Sociology 3 years</t>
  </si>
  <si>
    <t xml:space="preserve">A 10th </t>
  </si>
  <si>
    <t>B.A. Political Science 3 years</t>
  </si>
  <si>
    <t xml:space="preserve">A 11th </t>
  </si>
  <si>
    <t>B.A. Psychology 3 years</t>
  </si>
  <si>
    <t>Faculty of Science &amp; Technology Aided</t>
  </si>
  <si>
    <t>A 1</t>
  </si>
  <si>
    <t xml:space="preserve">M.Sc. Microbiology 2 Years </t>
  </si>
  <si>
    <t>A2</t>
  </si>
  <si>
    <t xml:space="preserve">M.Sc. Analytical Chemistry 2 years </t>
  </si>
  <si>
    <t>A3</t>
  </si>
  <si>
    <t>A4</t>
  </si>
  <si>
    <t>A5</t>
  </si>
  <si>
    <t>A6</t>
  </si>
  <si>
    <t>A7</t>
  </si>
  <si>
    <t xml:space="preserve">B. SC Nursing 2 years </t>
  </si>
  <si>
    <t>A8</t>
  </si>
  <si>
    <t xml:space="preserve">B. A Music  3 years </t>
  </si>
  <si>
    <t>A9</t>
  </si>
  <si>
    <t xml:space="preserve">B. V. A. 4 years </t>
  </si>
  <si>
    <t>A10</t>
  </si>
  <si>
    <t xml:space="preserve">M. Ed 2 years </t>
  </si>
  <si>
    <t>Faculty of Interdisciplinary Studies Aided</t>
  </si>
  <si>
    <t>Faculty of Commerce and Management UN - Aided</t>
  </si>
  <si>
    <t xml:space="preserve">Faculty of Humanities Un- Aided </t>
  </si>
  <si>
    <t>Duration</t>
  </si>
  <si>
    <t>Practical Exam Fee*</t>
  </si>
  <si>
    <t xml:space="preserve">UA 12th </t>
  </si>
  <si>
    <t>LL.B. 3 Years</t>
  </si>
  <si>
    <t>LL.M.</t>
  </si>
  <si>
    <t>9th Sem</t>
  </si>
  <si>
    <t>10th Sem</t>
  </si>
  <si>
    <t>B. B. A. LL.B. 5 Years</t>
  </si>
  <si>
    <t xml:space="preserve">Ashwamedh ,Avishkar &amp; Indradhanushya Fees </t>
  </si>
  <si>
    <t>Computer Training fee</t>
  </si>
  <si>
    <t>Practical Exam Fee *</t>
  </si>
  <si>
    <t>UA-1</t>
  </si>
  <si>
    <t>UA-2</t>
  </si>
  <si>
    <t>University Fees</t>
  </si>
  <si>
    <t>A -1</t>
  </si>
  <si>
    <t>UA -1</t>
  </si>
  <si>
    <t>* Tution Fee 8000</t>
  </si>
  <si>
    <t>* Tutuion Fee 8000</t>
  </si>
  <si>
    <t>* Examination fee  for repeater-</t>
  </si>
  <si>
    <t xml:space="preserve">Laboratory Fee </t>
  </si>
  <si>
    <t>Other Fee</t>
  </si>
  <si>
    <t xml:space="preserve">Insurance Fee </t>
  </si>
  <si>
    <t>Library Deposit</t>
  </si>
  <si>
    <t>Rs. 300 upto 2- Papers and  3 or more than 3-paper full  exam fee</t>
  </si>
  <si>
    <t>Rs. 400 upto 2- Papers and  3 or more than 3-paper full  exam fee</t>
  </si>
  <si>
    <t>Libray Deposit</t>
  </si>
  <si>
    <t>Laboratory Fee *</t>
  </si>
  <si>
    <t xml:space="preserve"> Laboratory Fee *</t>
  </si>
  <si>
    <t>Labrotary Deposit *</t>
  </si>
  <si>
    <t>Laboratory  Deposit</t>
  </si>
  <si>
    <t>UA 22nd</t>
  </si>
  <si>
    <t>B.C. A.(3 years)</t>
  </si>
  <si>
    <t>UA 23rd</t>
  </si>
  <si>
    <t>B.Sc . IT (3 years)</t>
  </si>
  <si>
    <t>Name of Program</t>
  </si>
  <si>
    <t>Tution Fees</t>
  </si>
  <si>
    <t>College Fees</t>
  </si>
  <si>
    <t>Exam Fees</t>
  </si>
  <si>
    <t>Deposits</t>
  </si>
  <si>
    <t>Grand Total</t>
  </si>
  <si>
    <t>Others</t>
  </si>
  <si>
    <t>Alumni Fee(University)</t>
  </si>
  <si>
    <t>Alumni Fee(College Dept)</t>
  </si>
  <si>
    <t>Misc Fee</t>
  </si>
  <si>
    <t>Cocuricular Fee</t>
  </si>
  <si>
    <t>B.Com(Aided)</t>
  </si>
  <si>
    <t>M.Com(Un-Aided)</t>
  </si>
  <si>
    <t>B.Com(Un-Aided)</t>
  </si>
  <si>
    <t>BMS</t>
  </si>
  <si>
    <t>Co-curricular Fee</t>
  </si>
  <si>
    <t xml:space="preserve">B.Com </t>
  </si>
  <si>
    <t>3years                               Aided</t>
  </si>
  <si>
    <t>Library Fee  (Database )</t>
  </si>
  <si>
    <t>3years                     Un-Aided</t>
  </si>
  <si>
    <t>B.Com</t>
  </si>
  <si>
    <t xml:space="preserve">B. Com Accountancy, Finance and Insurance </t>
  </si>
  <si>
    <t xml:space="preserve">B. Com Accountancy &amp; Finance  </t>
  </si>
  <si>
    <t xml:space="preserve">M.Com </t>
  </si>
  <si>
    <t>2years                  (Un-Aided)</t>
  </si>
  <si>
    <t>B.M.S.</t>
  </si>
  <si>
    <t>3years                          (Un-Aided)</t>
  </si>
  <si>
    <t>MMS (Un-Aided)</t>
  </si>
  <si>
    <t>MMS</t>
  </si>
  <si>
    <t>MA(Education Mgt) (Un-Aided)</t>
  </si>
  <si>
    <t xml:space="preserve">MA(Education Mgt)                                               </t>
  </si>
  <si>
    <t>Technical Support</t>
  </si>
  <si>
    <t>Internet Charges</t>
  </si>
  <si>
    <t>Seminar</t>
  </si>
  <si>
    <t>Centenary Year Fees</t>
  </si>
  <si>
    <t>Instruction Material</t>
  </si>
  <si>
    <t>Library Fee  (Database)</t>
  </si>
  <si>
    <t>Alumni Fee (College Dept)</t>
  </si>
  <si>
    <t>Old Fees</t>
  </si>
  <si>
    <t>Old Fee</t>
  </si>
  <si>
    <t>%Change</t>
  </si>
  <si>
    <t xml:space="preserve"> </t>
  </si>
  <si>
    <t xml:space="preserve"> Department of Education Management (Faculty of Commerce and Management)  </t>
  </si>
  <si>
    <t>JDBIMS, SNDT Women's University, Juhu Campus, Mumbai 400 049</t>
  </si>
  <si>
    <t>Aided</t>
  </si>
  <si>
    <t>MEM</t>
  </si>
  <si>
    <t>2 Year</t>
  </si>
  <si>
    <t xml:space="preserve">Ashwamedh , Avishkar &amp; Indradhanushya Fees </t>
  </si>
  <si>
    <t>Alumni Fee (University)</t>
  </si>
  <si>
    <t>Project Fee*</t>
  </si>
  <si>
    <t>Laboratory Deposit</t>
  </si>
  <si>
    <t>0221AR21202002</t>
  </si>
  <si>
    <t>397AR21205003</t>
  </si>
  <si>
    <t>395AR210205001</t>
  </si>
  <si>
    <t>0227AR21202005</t>
  </si>
  <si>
    <t>239AR210202009</t>
  </si>
  <si>
    <t>0242AR21202010</t>
  </si>
  <si>
    <t>245AR210202011</t>
  </si>
  <si>
    <t>0248AR21202012</t>
  </si>
  <si>
    <t>0208AR21201025</t>
  </si>
  <si>
    <t>0220AR21202001</t>
  </si>
  <si>
    <t>0260AR21203001</t>
  </si>
  <si>
    <t>0111AR10101001</t>
  </si>
  <si>
    <t>233AR210202007</t>
  </si>
  <si>
    <t>0223AR21202004</t>
  </si>
  <si>
    <t>601AR320208042</t>
  </si>
  <si>
    <t>417AR210207007</t>
  </si>
  <si>
    <t>264AR210203005</t>
  </si>
  <si>
    <t>6307AR210202017</t>
  </si>
  <si>
    <t>263AR210203004</t>
  </si>
  <si>
    <t>202AR210201010</t>
  </si>
  <si>
    <t>222AR210202003</t>
  </si>
  <si>
    <t>355AR210203096</t>
  </si>
  <si>
    <t>6370AR210202030</t>
  </si>
  <si>
    <t>6374AR210201028</t>
  </si>
  <si>
    <t>251AR210202013</t>
  </si>
  <si>
    <t>377AR210204007</t>
  </si>
  <si>
    <t>6304AR210202016</t>
  </si>
  <si>
    <t>2171DR01306001</t>
  </si>
  <si>
    <t>2105DR01301001</t>
  </si>
  <si>
    <t>Post Graduate Diploma in Education Management (PGDEM) (1  Year)</t>
  </si>
  <si>
    <t>PGDEM</t>
  </si>
  <si>
    <t>1 Year</t>
  </si>
  <si>
    <t>Faculty of Commerce &amp; Management</t>
  </si>
  <si>
    <t>No</t>
  </si>
  <si>
    <t>Name of the Program</t>
  </si>
  <si>
    <t>Aided/Un-Aided</t>
  </si>
  <si>
    <t>Proposed Fee Rs.</t>
  </si>
  <si>
    <t>Existing Fee Rs.</t>
  </si>
  <si>
    <t>Difference in %</t>
  </si>
  <si>
    <t>Justification if increase is &gt; 15%</t>
  </si>
  <si>
    <t>Deposit Amount</t>
  </si>
  <si>
    <t>Student Intake</t>
  </si>
  <si>
    <t>Actual Enrolment (2018-2019)</t>
  </si>
  <si>
    <t>Fee Received at University</t>
  </si>
  <si>
    <t>Net Amount received by University</t>
  </si>
  <si>
    <t>B. Com</t>
  </si>
  <si>
    <t xml:space="preserve">3 Years </t>
  </si>
  <si>
    <t xml:space="preserve">B. Com </t>
  </si>
  <si>
    <t>Un-Aided</t>
  </si>
  <si>
    <t xml:space="preserve">M. Com </t>
  </si>
  <si>
    <t>2 Years</t>
  </si>
  <si>
    <t>Master in Education Management (MEM)</t>
  </si>
  <si>
    <t>MEM 2 Year</t>
  </si>
  <si>
    <t>PGDEM 1 Year</t>
  </si>
  <si>
    <t>2years                  (Aided)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</si>
</sst>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Arial"/>
      <family val="2"/>
    </font>
    <font>
      <b/>
      <sz val="14"/>
      <name val="Book Antiqua"/>
      <family val="1"/>
    </font>
    <font>
      <sz val="14"/>
      <name val="Cambria"/>
      <family val="1"/>
      <scheme val="major"/>
    </font>
    <font>
      <sz val="14"/>
      <color theme="1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Verdana"/>
      <family val="2"/>
    </font>
    <font>
      <sz val="12"/>
      <name val="Book Antiqua"/>
      <family val="1"/>
    </font>
    <font>
      <sz val="10"/>
      <name val="Book Antiqua"/>
      <family val="1"/>
    </font>
    <font>
      <sz val="14"/>
      <name val="Book Antiqua"/>
      <family val="1"/>
    </font>
    <font>
      <sz val="10"/>
      <color theme="1"/>
      <name val="Cambria"/>
      <family val="1"/>
      <scheme val="major"/>
    </font>
    <font>
      <sz val="11"/>
      <color theme="1"/>
      <name val="Book Antiqua"/>
      <family val="1"/>
    </font>
    <font>
      <sz val="11"/>
      <name val="Book Antiqua"/>
      <family val="1"/>
    </font>
    <font>
      <sz val="28"/>
      <color theme="1"/>
      <name val="Book Antiqua"/>
      <family val="1"/>
    </font>
    <font>
      <b/>
      <u/>
      <sz val="18"/>
      <color theme="1"/>
      <name val="Calibri"/>
      <family val="2"/>
      <scheme val="minor"/>
    </font>
    <font>
      <sz val="14"/>
      <name val="Verdana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20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Book Antiqua"/>
      <family val="1"/>
    </font>
    <font>
      <sz val="26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1"/>
      <name val="Book Antiqua"/>
      <family val="1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8"/>
      <color theme="1"/>
      <name val="Book Antiqua"/>
      <family val="1"/>
    </font>
    <font>
      <sz val="18"/>
      <color theme="1"/>
      <name val="Book Antiqua"/>
      <family val="1"/>
    </font>
    <font>
      <b/>
      <u/>
      <sz val="36"/>
      <color theme="1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5" fillId="0" borderId="4" xfId="0" applyFont="1" applyBorder="1" applyAlignment="1">
      <alignment vertical="center"/>
    </xf>
    <xf numFmtId="0" fontId="6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/>
    <xf numFmtId="0" fontId="14" fillId="0" borderId="0" xfId="0" applyFont="1" applyFill="1"/>
    <xf numFmtId="0" fontId="15" fillId="0" borderId="1" xfId="0" applyFont="1" applyFill="1" applyBorder="1" applyAlignment="1">
      <alignment vertical="center" wrapText="1"/>
    </xf>
    <xf numFmtId="0" fontId="14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20" fillId="0" borderId="0" xfId="0" applyFont="1" applyFill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11" fillId="0" borderId="1" xfId="0" applyFont="1" applyBorder="1"/>
    <xf numFmtId="0" fontId="21" fillId="0" borderId="1" xfId="0" applyFont="1" applyBorder="1"/>
    <xf numFmtId="0" fontId="1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1" fillId="0" borderId="0" xfId="0" applyFont="1" applyBorder="1"/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 applyAlignment="1">
      <alignment horizontal="center" vertical="center"/>
    </xf>
    <xf numFmtId="0" fontId="0" fillId="0" borderId="2" xfId="0" applyFill="1" applyBorder="1"/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7" fillId="0" borderId="0" xfId="0" applyFont="1"/>
    <xf numFmtId="0" fontId="21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/>
    <xf numFmtId="0" fontId="29" fillId="0" borderId="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top" wrapText="1"/>
    </xf>
    <xf numFmtId="0" fontId="0" fillId="0" borderId="2" xfId="0" applyBorder="1"/>
    <xf numFmtId="0" fontId="0" fillId="0" borderId="15" xfId="0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0" fillId="0" borderId="8" xfId="0" applyFill="1" applyBorder="1"/>
    <xf numFmtId="0" fontId="16" fillId="0" borderId="8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6" fillId="0" borderId="0" xfId="0" applyFont="1" applyBorder="1"/>
    <xf numFmtId="0" fontId="1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1" fillId="0" borderId="10" xfId="0" applyFont="1" applyBorder="1"/>
    <xf numFmtId="0" fontId="6" fillId="0" borderId="1" xfId="0" applyFont="1" applyFill="1" applyBorder="1" applyAlignment="1">
      <alignment vertical="center"/>
    </xf>
    <xf numFmtId="0" fontId="0" fillId="0" borderId="1" xfId="0" applyFill="1" applyBorder="1"/>
    <xf numFmtId="0" fontId="13" fillId="0" borderId="6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7" fillId="0" borderId="1" xfId="0" applyFont="1" applyFill="1" applyBorder="1"/>
    <xf numFmtId="0" fontId="3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wrapText="1"/>
    </xf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0" fillId="4" borderId="0" xfId="0" applyFill="1"/>
    <xf numFmtId="0" fontId="7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4" borderId="1" xfId="0" applyFont="1" applyFill="1" applyBorder="1"/>
    <xf numFmtId="0" fontId="21" fillId="4" borderId="3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0" fillId="5" borderId="0" xfId="0" applyFill="1"/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7" fillId="5" borderId="8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7" fillId="2" borderId="8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0" fillId="6" borderId="0" xfId="0" applyFill="1"/>
    <xf numFmtId="0" fontId="22" fillId="4" borderId="1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/>
    <xf numFmtId="0" fontId="17" fillId="3" borderId="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vertical="center" wrapText="1"/>
    </xf>
    <xf numFmtId="0" fontId="11" fillId="2" borderId="1" xfId="0" applyFont="1" applyFill="1" applyBorder="1"/>
    <xf numFmtId="0" fontId="17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wrapText="1"/>
    </xf>
    <xf numFmtId="0" fontId="21" fillId="2" borderId="1" xfId="0" applyFont="1" applyFill="1" applyBorder="1"/>
    <xf numFmtId="0" fontId="21" fillId="2" borderId="3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2" fillId="9" borderId="3" xfId="0" applyFont="1" applyFill="1" applyBorder="1" applyAlignment="1">
      <alignment horizontal="center" wrapText="1"/>
    </xf>
    <xf numFmtId="0" fontId="21" fillId="9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6" fillId="4" borderId="0" xfId="0" applyFont="1" applyFill="1"/>
    <xf numFmtId="0" fontId="30" fillId="5" borderId="0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8" fillId="3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" fillId="0" borderId="8" xfId="0" applyFont="1" applyFill="1" applyBorder="1"/>
    <xf numFmtId="0" fontId="17" fillId="7" borderId="8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8" fillId="2" borderId="22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7" xfId="0" applyFont="1" applyFill="1" applyBorder="1"/>
    <xf numFmtId="0" fontId="17" fillId="2" borderId="2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7" fillId="2" borderId="46" xfId="0" applyFont="1" applyFill="1" applyBorder="1" applyAlignment="1">
      <alignment horizontal="center" wrapText="1"/>
    </xf>
    <xf numFmtId="0" fontId="1" fillId="2" borderId="47" xfId="0" applyFont="1" applyFill="1" applyBorder="1"/>
    <xf numFmtId="0" fontId="17" fillId="2" borderId="8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27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2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wrapText="1"/>
    </xf>
    <xf numFmtId="0" fontId="22" fillId="0" borderId="15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top"/>
    </xf>
    <xf numFmtId="0" fontId="41" fillId="0" borderId="0" xfId="0" applyFont="1"/>
    <xf numFmtId="0" fontId="17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wrapText="1"/>
    </xf>
    <xf numFmtId="0" fontId="22" fillId="0" borderId="57" xfId="0" applyFont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top" wrapText="1"/>
    </xf>
    <xf numFmtId="0" fontId="17" fillId="2" borderId="45" xfId="0" applyFont="1" applyFill="1" applyBorder="1" applyAlignment="1">
      <alignment horizontal="center" wrapText="1"/>
    </xf>
    <xf numFmtId="0" fontId="17" fillId="0" borderId="59" xfId="0" applyFont="1" applyFill="1" applyBorder="1" applyAlignment="1">
      <alignment horizontal="center" wrapText="1"/>
    </xf>
    <xf numFmtId="0" fontId="17" fillId="0" borderId="4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17" fillId="2" borderId="44" xfId="0" applyFont="1" applyFill="1" applyBorder="1" applyAlignment="1">
      <alignment horizontal="center" vertical="top" wrapText="1"/>
    </xf>
    <xf numFmtId="0" fontId="17" fillId="2" borderId="4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17" fillId="0" borderId="53" xfId="0" applyFont="1" applyFill="1" applyBorder="1" applyAlignment="1">
      <alignment horizontal="center" wrapText="1"/>
    </xf>
    <xf numFmtId="0" fontId="17" fillId="2" borderId="36" xfId="0" applyFont="1" applyFill="1" applyBorder="1" applyAlignment="1">
      <alignment horizontal="center" wrapText="1"/>
    </xf>
    <xf numFmtId="0" fontId="17" fillId="0" borderId="39" xfId="0" applyFont="1" applyFill="1" applyBorder="1" applyAlignment="1">
      <alignment horizont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0" fontId="45" fillId="0" borderId="3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" fillId="2" borderId="46" xfId="0" applyFont="1" applyFill="1" applyBorder="1"/>
    <xf numFmtId="0" fontId="26" fillId="0" borderId="14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62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wrapText="1"/>
    </xf>
    <xf numFmtId="0" fontId="1" fillId="2" borderId="9" xfId="0" applyFont="1" applyFill="1" applyBorder="1"/>
    <xf numFmtId="0" fontId="43" fillId="0" borderId="0" xfId="0" applyFont="1" applyAlignment="1">
      <alignment horizontal="center" vertical="center"/>
    </xf>
    <xf numFmtId="0" fontId="1" fillId="2" borderId="3" xfId="0" applyFont="1" applyFill="1" applyBorder="1"/>
    <xf numFmtId="0" fontId="9" fillId="0" borderId="53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17" fillId="2" borderId="56" xfId="0" applyFont="1" applyFill="1" applyBorder="1" applyAlignment="1">
      <alignment horizontal="center" wrapText="1"/>
    </xf>
    <xf numFmtId="0" fontId="17" fillId="2" borderId="57" xfId="0" applyFont="1" applyFill="1" applyBorder="1" applyAlignment="1">
      <alignment horizontal="center" wrapText="1"/>
    </xf>
    <xf numFmtId="0" fontId="18" fillId="0" borderId="44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vertical="center" wrapText="1"/>
    </xf>
    <xf numFmtId="0" fontId="17" fillId="7" borderId="22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2" xfId="0" applyFont="1" applyFill="1" applyBorder="1" applyAlignment="1">
      <alignment horizontal="center" wrapText="1"/>
    </xf>
    <xf numFmtId="0" fontId="21" fillId="0" borderId="29" xfId="0" applyFont="1" applyBorder="1"/>
    <xf numFmtId="0" fontId="21" fillId="0" borderId="30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22" fillId="0" borderId="44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7" fillId="7" borderId="22" xfId="0" applyFont="1" applyFill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17" fillId="0" borderId="14" xfId="0" applyFont="1" applyBorder="1" applyAlignment="1">
      <alignment vertical="center" wrapText="1"/>
    </xf>
    <xf numFmtId="0" fontId="17" fillId="2" borderId="44" xfId="0" applyFont="1" applyFill="1" applyBorder="1" applyAlignment="1">
      <alignment horizontal="center" wrapText="1"/>
    </xf>
    <xf numFmtId="0" fontId="27" fillId="0" borderId="30" xfId="0" applyFont="1" applyBorder="1"/>
    <xf numFmtId="0" fontId="0" fillId="0" borderId="29" xfId="0" applyBorder="1"/>
    <xf numFmtId="0" fontId="31" fillId="0" borderId="5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0" fillId="0" borderId="30" xfId="0" applyBorder="1"/>
    <xf numFmtId="0" fontId="0" fillId="0" borderId="5" xfId="0" applyFill="1" applyBorder="1" applyAlignment="1">
      <alignment horizontal="center" vertical="center"/>
    </xf>
    <xf numFmtId="0" fontId="1" fillId="0" borderId="3" xfId="0" applyFont="1" applyFill="1" applyBorder="1"/>
    <xf numFmtId="0" fontId="18" fillId="3" borderId="36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2" borderId="49" xfId="0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7" fillId="2" borderId="63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wrapText="1"/>
    </xf>
    <xf numFmtId="0" fontId="17" fillId="0" borderId="29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10" fontId="5" fillId="0" borderId="1" xfId="0" applyNumberFormat="1" applyFont="1" applyBorder="1" applyAlignment="1">
      <alignment vertical="center"/>
    </xf>
    <xf numFmtId="10" fontId="41" fillId="0" borderId="1" xfId="0" applyNumberFormat="1" applyFont="1" applyBorder="1" applyAlignment="1">
      <alignment horizontal="center" vertical="center"/>
    </xf>
    <xf numFmtId="10" fontId="45" fillId="0" borderId="3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26" fillId="2" borderId="1" xfId="0" applyNumberFormat="1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1" fontId="27" fillId="2" borderId="8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35" fillId="0" borderId="0" xfId="0" applyFont="1"/>
    <xf numFmtId="0" fontId="26" fillId="0" borderId="0" xfId="0" applyFont="1"/>
    <xf numFmtId="0" fontId="49" fillId="0" borderId="1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/>
    <xf numFmtId="0" fontId="21" fillId="0" borderId="18" xfId="0" applyFont="1" applyBorder="1"/>
    <xf numFmtId="0" fontId="21" fillId="0" borderId="5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21" fillId="0" borderId="24" xfId="0" applyFont="1" applyBorder="1"/>
    <xf numFmtId="0" fontId="21" fillId="0" borderId="25" xfId="0" applyFont="1" applyBorder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3" fillId="0" borderId="32" xfId="0" applyFont="1" applyBorder="1" applyAlignment="1"/>
    <xf numFmtId="10" fontId="21" fillId="0" borderId="1" xfId="0" applyNumberFormat="1" applyFont="1" applyBorder="1"/>
    <xf numFmtId="0" fontId="26" fillId="0" borderId="36" xfId="0" applyFont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/>
    </xf>
    <xf numFmtId="0" fontId="26" fillId="0" borderId="4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/>
    <xf numFmtId="0" fontId="26" fillId="2" borderId="2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27" fillId="2" borderId="46" xfId="0" applyFont="1" applyFill="1" applyBorder="1"/>
    <xf numFmtId="0" fontId="26" fillId="0" borderId="5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7" fillId="2" borderId="6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vertical="top" wrapText="1"/>
    </xf>
    <xf numFmtId="0" fontId="26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top" wrapText="1"/>
    </xf>
    <xf numFmtId="0" fontId="26" fillId="0" borderId="42" xfId="0" applyFont="1" applyFill="1" applyBorder="1" applyAlignment="1">
      <alignment vertical="top" wrapText="1"/>
    </xf>
    <xf numFmtId="0" fontId="26" fillId="0" borderId="36" xfId="0" applyFont="1" applyFill="1" applyBorder="1" applyAlignment="1">
      <alignment vertical="top" wrapText="1"/>
    </xf>
    <xf numFmtId="0" fontId="27" fillId="2" borderId="52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9" xfId="0" applyFont="1" applyFill="1" applyBorder="1" applyAlignment="1">
      <alignment vertical="top" wrapText="1"/>
    </xf>
    <xf numFmtId="0" fontId="26" fillId="0" borderId="5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27" fillId="2" borderId="47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64" xfId="0" applyFont="1" applyFill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35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6" fillId="0" borderId="58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0" fillId="0" borderId="0" xfId="0" applyAlignment="1"/>
    <xf numFmtId="1" fontId="9" fillId="2" borderId="19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26" fillId="2" borderId="26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7" xfId="0" applyFont="1" applyFill="1" applyBorder="1" applyAlignment="1">
      <alignment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46" xfId="0" applyFont="1" applyFill="1" applyBorder="1" applyAlignment="1">
      <alignment horizontal="center" wrapText="1"/>
    </xf>
    <xf numFmtId="0" fontId="26" fillId="2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8" xfId="0" applyFont="1" applyFill="1" applyBorder="1"/>
    <xf numFmtId="0" fontId="26" fillId="0" borderId="48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2" borderId="24" xfId="0" applyFont="1" applyFill="1" applyBorder="1"/>
    <xf numFmtId="0" fontId="26" fillId="0" borderId="53" xfId="0" applyFont="1" applyBorder="1" applyAlignment="1">
      <alignment horizontal="center" vertical="center"/>
    </xf>
    <xf numFmtId="0" fontId="26" fillId="0" borderId="53" xfId="0" applyFont="1" applyFill="1" applyBorder="1" applyAlignment="1">
      <alignment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wrapText="1"/>
    </xf>
    <xf numFmtId="0" fontId="12" fillId="0" borderId="51" xfId="0" applyFont="1" applyBorder="1" applyAlignment="1">
      <alignment horizontal="center" wrapText="1"/>
    </xf>
    <xf numFmtId="0" fontId="12" fillId="0" borderId="67" xfId="0" applyFont="1" applyBorder="1" applyAlignment="1">
      <alignment horizontal="center" wrapText="1"/>
    </xf>
    <xf numFmtId="0" fontId="12" fillId="0" borderId="51" xfId="0" applyFont="1" applyFill="1" applyBorder="1" applyAlignment="1">
      <alignment horizont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wrapText="1"/>
    </xf>
    <xf numFmtId="0" fontId="26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12" fillId="0" borderId="59" xfId="0" applyFont="1" applyFill="1" applyBorder="1" applyAlignment="1">
      <alignment horizontal="center" wrapText="1"/>
    </xf>
    <xf numFmtId="0" fontId="26" fillId="0" borderId="59" xfId="0" applyFont="1" applyBorder="1" applyAlignment="1">
      <alignment horizontal="center"/>
    </xf>
    <xf numFmtId="0" fontId="12" fillId="0" borderId="47" xfId="0" applyFont="1" applyFill="1" applyBorder="1" applyAlignment="1">
      <alignment horizontal="center" wrapText="1"/>
    </xf>
    <xf numFmtId="0" fontId="12" fillId="0" borderId="5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26" fillId="2" borderId="4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45" xfId="0" applyFont="1" applyFill="1" applyBorder="1" applyAlignment="1">
      <alignment horizontal="center" wrapText="1"/>
    </xf>
    <xf numFmtId="0" fontId="12" fillId="0" borderId="2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1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62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wrapText="1"/>
    </xf>
    <xf numFmtId="0" fontId="26" fillId="2" borderId="9" xfId="0" applyFont="1" applyFill="1" applyBorder="1"/>
    <xf numFmtId="0" fontId="26" fillId="2" borderId="46" xfId="0" applyFont="1" applyFill="1" applyBorder="1"/>
    <xf numFmtId="0" fontId="26" fillId="2" borderId="1" xfId="0" applyFont="1" applyFill="1" applyBorder="1"/>
    <xf numFmtId="0" fontId="4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1" fontId="26" fillId="2" borderId="8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26" fillId="2" borderId="8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12" fillId="2" borderId="19" xfId="0" applyFont="1" applyFill="1" applyBorder="1" applyAlignment="1">
      <alignment horizontal="center" wrapText="1"/>
    </xf>
    <xf numFmtId="0" fontId="6" fillId="0" borderId="0" xfId="0" applyFont="1" applyAlignment="1"/>
    <xf numFmtId="0" fontId="7" fillId="2" borderId="9" xfId="0" applyFont="1" applyFill="1" applyBorder="1"/>
    <xf numFmtId="0" fontId="12" fillId="2" borderId="11" xfId="0" applyFont="1" applyFill="1" applyBorder="1" applyAlignment="1">
      <alignment horizontal="center" wrapText="1"/>
    </xf>
    <xf numFmtId="0" fontId="7" fillId="2" borderId="46" xfId="0" applyFont="1" applyFill="1" applyBorder="1"/>
    <xf numFmtId="0" fontId="12" fillId="2" borderId="6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0" fillId="2" borderId="4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42" fillId="2" borderId="52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top" wrapText="1"/>
    </xf>
    <xf numFmtId="0" fontId="26" fillId="0" borderId="53" xfId="0" applyFont="1" applyFill="1" applyBorder="1" applyAlignment="1">
      <alignment horizontal="center" vertical="top" wrapText="1"/>
    </xf>
    <xf numFmtId="0" fontId="26" fillId="0" borderId="3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42" fillId="2" borderId="51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6" fillId="0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48" fillId="0" borderId="1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1" fillId="0" borderId="5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wrapText="1"/>
    </xf>
    <xf numFmtId="0" fontId="26" fillId="2" borderId="35" xfId="0" applyFont="1" applyFill="1" applyBorder="1" applyAlignment="1">
      <alignment horizontal="center" wrapText="1"/>
    </xf>
    <xf numFmtId="0" fontId="26" fillId="2" borderId="35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6" fillId="0" borderId="61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wrapText="1"/>
    </xf>
    <xf numFmtId="0" fontId="27" fillId="2" borderId="35" xfId="0" applyFont="1" applyFill="1" applyBorder="1" applyAlignment="1">
      <alignment horizontal="center" wrapText="1"/>
    </xf>
    <xf numFmtId="0" fontId="27" fillId="2" borderId="32" xfId="0" applyFont="1" applyFill="1" applyBorder="1" applyAlignment="1">
      <alignment horizontal="center"/>
    </xf>
    <xf numFmtId="0" fontId="27" fillId="2" borderId="27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66"/>
      <color rgb="FF00FFFF"/>
      <color rgb="FF666699"/>
      <color rgb="FF6600FF"/>
      <color rgb="FF009900"/>
      <color rgb="FF66FF66"/>
      <color rgb="FF99CCFF"/>
      <color rgb="FFFF33CC"/>
      <color rgb="FF336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7</xdr:row>
      <xdr:rowOff>88900</xdr:rowOff>
    </xdr:from>
    <xdr:ext cx="184666" cy="261610"/>
    <xdr:sp macro="" textlink="">
      <xdr:nvSpPr>
        <xdr:cNvPr id="2" name="TextBox 1"/>
        <xdr:cNvSpPr txBox="1"/>
      </xdr:nvSpPr>
      <xdr:spPr>
        <a:xfrm>
          <a:off x="30137100" y="140335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5</xdr:row>
      <xdr:rowOff>88900</xdr:rowOff>
    </xdr:from>
    <xdr:ext cx="184666" cy="261610"/>
    <xdr:sp macro="" textlink="">
      <xdr:nvSpPr>
        <xdr:cNvPr id="2" name="TextBox 1"/>
        <xdr:cNvSpPr txBox="1"/>
      </xdr:nvSpPr>
      <xdr:spPr>
        <a:xfrm>
          <a:off x="30270450" y="140335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146</xdr:row>
      <xdr:rowOff>88900</xdr:rowOff>
    </xdr:from>
    <xdr:ext cx="184666" cy="261610"/>
    <xdr:sp macro="" textlink="">
      <xdr:nvSpPr>
        <xdr:cNvPr id="3" name="TextBox 2"/>
        <xdr:cNvSpPr txBox="1"/>
      </xdr:nvSpPr>
      <xdr:spPr>
        <a:xfrm>
          <a:off x="23774400" y="12319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39</xdr:col>
      <xdr:colOff>0</xdr:colOff>
      <xdr:row>162</xdr:row>
      <xdr:rowOff>88900</xdr:rowOff>
    </xdr:from>
    <xdr:ext cx="184666" cy="261610"/>
    <xdr:sp macro="" textlink="">
      <xdr:nvSpPr>
        <xdr:cNvPr id="4" name="TextBox 3"/>
        <xdr:cNvSpPr txBox="1"/>
      </xdr:nvSpPr>
      <xdr:spPr>
        <a:xfrm>
          <a:off x="23774400" y="12319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P417"/>
  <sheetViews>
    <sheetView topLeftCell="Q242" zoomScale="50" zoomScaleNormal="50" zoomScaleSheetLayoutView="40" workbookViewId="0">
      <selection activeCell="AN6" sqref="AN6"/>
    </sheetView>
  </sheetViews>
  <sheetFormatPr defaultRowHeight="16.5"/>
  <cols>
    <col min="2" max="2" width="9.140625" style="12"/>
    <col min="3" max="3" width="15.42578125" style="12" bestFit="1" customWidth="1"/>
    <col min="4" max="13" width="8.85546875" style="102" customWidth="1"/>
    <col min="14" max="14" width="11.5703125" style="102" customWidth="1"/>
    <col min="15" max="16" width="8.85546875" style="102" customWidth="1"/>
    <col min="17" max="17" width="9.140625" style="102" customWidth="1"/>
    <col min="18" max="18" width="8.85546875" style="102" customWidth="1"/>
    <col min="19" max="19" width="9.140625" style="102" customWidth="1"/>
    <col min="20" max="20" width="8.85546875" style="102" customWidth="1"/>
    <col min="21" max="21" width="12.5703125" style="102" customWidth="1"/>
    <col min="22" max="22" width="8.85546875" style="102" customWidth="1"/>
    <col min="23" max="23" width="10.7109375" style="102" customWidth="1"/>
    <col min="24" max="32" width="8.85546875" style="102" customWidth="1"/>
    <col min="33" max="34" width="10.7109375" style="102" customWidth="1"/>
    <col min="35" max="35" width="8.85546875" style="102" customWidth="1"/>
    <col min="36" max="39" width="8.85546875" style="104" customWidth="1"/>
    <col min="40" max="40" width="9.140625" style="104"/>
    <col min="41" max="42" width="9.85546875" bestFit="1" customWidth="1"/>
  </cols>
  <sheetData>
    <row r="3" spans="1:42" ht="26.25">
      <c r="A3" s="880" t="s">
        <v>167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  <c r="AF3" s="880"/>
      <c r="AG3" s="880"/>
      <c r="AH3" s="880"/>
      <c r="AI3" s="880"/>
      <c r="AJ3" s="880"/>
      <c r="AK3" s="880"/>
      <c r="AL3" s="880"/>
      <c r="AM3" s="880"/>
      <c r="AN3" s="880"/>
    </row>
    <row r="5" spans="1:42" s="78" customFormat="1" ht="15">
      <c r="A5" s="10" t="s">
        <v>80</v>
      </c>
      <c r="B5" s="122"/>
      <c r="C5" s="122" t="s">
        <v>138</v>
      </c>
      <c r="D5" s="123"/>
      <c r="E5" s="123">
        <v>1</v>
      </c>
      <c r="F5" s="123">
        <v>2</v>
      </c>
      <c r="G5" s="123">
        <v>3</v>
      </c>
      <c r="H5" s="123">
        <v>4</v>
      </c>
      <c r="I5" s="123">
        <v>5</v>
      </c>
      <c r="J5" s="123">
        <v>6</v>
      </c>
      <c r="K5" s="123">
        <v>7</v>
      </c>
      <c r="L5" s="123">
        <v>8</v>
      </c>
      <c r="M5" s="123">
        <v>9</v>
      </c>
      <c r="N5" s="123">
        <v>10</v>
      </c>
      <c r="O5" s="123">
        <v>11</v>
      </c>
      <c r="P5" s="123">
        <v>12</v>
      </c>
      <c r="Q5" s="123">
        <v>13</v>
      </c>
      <c r="R5" s="123">
        <v>14</v>
      </c>
      <c r="S5" s="123"/>
      <c r="T5" s="123">
        <v>15</v>
      </c>
      <c r="U5" s="123">
        <v>16</v>
      </c>
      <c r="V5" s="123">
        <v>17</v>
      </c>
      <c r="W5" s="123">
        <v>18</v>
      </c>
      <c r="X5" s="123">
        <v>19</v>
      </c>
      <c r="Y5" s="123">
        <v>20</v>
      </c>
      <c r="Z5" s="123">
        <v>21</v>
      </c>
      <c r="AA5" s="123">
        <v>22</v>
      </c>
      <c r="AB5" s="123">
        <v>23</v>
      </c>
      <c r="AC5" s="123">
        <v>24</v>
      </c>
      <c r="AD5" s="123">
        <v>25</v>
      </c>
      <c r="AE5" s="123">
        <v>26</v>
      </c>
      <c r="AF5" s="123">
        <v>27</v>
      </c>
      <c r="AG5" s="123">
        <v>28</v>
      </c>
      <c r="AH5" s="123">
        <v>29</v>
      </c>
      <c r="AI5" s="123">
        <v>30</v>
      </c>
      <c r="AJ5" s="123">
        <v>31</v>
      </c>
      <c r="AK5" s="123">
        <v>32</v>
      </c>
      <c r="AL5" s="295">
        <v>33</v>
      </c>
      <c r="AM5" s="295">
        <v>34</v>
      </c>
      <c r="AN5" s="78">
        <v>35</v>
      </c>
    </row>
    <row r="6" spans="1:42" ht="94.5">
      <c r="A6" s="50">
        <v>1</v>
      </c>
      <c r="B6" s="48" t="s">
        <v>54</v>
      </c>
      <c r="C6" s="13" t="s">
        <v>105</v>
      </c>
      <c r="D6" s="105" t="s">
        <v>0</v>
      </c>
      <c r="E6" s="33" t="s">
        <v>1</v>
      </c>
      <c r="F6" s="33" t="s">
        <v>2</v>
      </c>
      <c r="G6" s="33" t="s">
        <v>3</v>
      </c>
      <c r="H6" s="33" t="s">
        <v>4</v>
      </c>
      <c r="I6" s="33" t="s">
        <v>5</v>
      </c>
      <c r="J6" s="33" t="s">
        <v>221</v>
      </c>
      <c r="K6" s="33" t="s">
        <v>7</v>
      </c>
      <c r="L6" s="33" t="s">
        <v>8</v>
      </c>
      <c r="M6" s="33" t="s">
        <v>9</v>
      </c>
      <c r="N6" s="33" t="s">
        <v>10</v>
      </c>
      <c r="O6" s="33" t="s">
        <v>223</v>
      </c>
      <c r="P6" s="33" t="s">
        <v>12</v>
      </c>
      <c r="Q6" s="33" t="s">
        <v>13</v>
      </c>
      <c r="R6" s="33" t="s">
        <v>93</v>
      </c>
      <c r="S6" s="18" t="s">
        <v>14</v>
      </c>
      <c r="T6" s="33" t="s">
        <v>15</v>
      </c>
      <c r="U6" s="33" t="s">
        <v>16</v>
      </c>
      <c r="V6" s="33" t="s">
        <v>17</v>
      </c>
      <c r="W6" s="33" t="s">
        <v>232</v>
      </c>
      <c r="X6" s="33" t="s">
        <v>19</v>
      </c>
      <c r="Y6" s="33" t="s">
        <v>20</v>
      </c>
      <c r="Z6" s="33" t="s">
        <v>21</v>
      </c>
      <c r="AA6" s="33" t="s">
        <v>22</v>
      </c>
      <c r="AB6" s="33" t="s">
        <v>23</v>
      </c>
      <c r="AC6" s="217" t="s">
        <v>233</v>
      </c>
      <c r="AD6" s="33" t="s">
        <v>25</v>
      </c>
      <c r="AE6" s="33" t="s">
        <v>26</v>
      </c>
      <c r="AF6" s="33" t="s">
        <v>27</v>
      </c>
      <c r="AG6" s="33" t="s">
        <v>28</v>
      </c>
      <c r="AH6" s="33" t="s">
        <v>235</v>
      </c>
      <c r="AI6" s="33" t="s">
        <v>94</v>
      </c>
      <c r="AJ6" s="33" t="s">
        <v>95</v>
      </c>
      <c r="AK6" s="33" t="s">
        <v>96</v>
      </c>
      <c r="AL6" s="33" t="s">
        <v>222</v>
      </c>
      <c r="AM6" s="291" t="s">
        <v>234</v>
      </c>
      <c r="AN6" s="33" t="s">
        <v>36</v>
      </c>
    </row>
    <row r="7" spans="1:42" ht="33">
      <c r="A7" s="887"/>
      <c r="B7" s="888"/>
      <c r="C7" s="70" t="s">
        <v>37</v>
      </c>
      <c r="D7" s="107"/>
      <c r="E7" s="108" t="s">
        <v>45</v>
      </c>
      <c r="F7" s="108" t="s">
        <v>46</v>
      </c>
      <c r="G7" s="108"/>
      <c r="H7" s="108" t="s">
        <v>38</v>
      </c>
      <c r="I7" s="108" t="s">
        <v>39</v>
      </c>
      <c r="J7" s="108" t="s">
        <v>40</v>
      </c>
      <c r="K7" s="108" t="s">
        <v>41</v>
      </c>
      <c r="L7" s="108" t="s">
        <v>42</v>
      </c>
      <c r="M7" s="108" t="s">
        <v>43</v>
      </c>
      <c r="N7" s="108" t="s">
        <v>47</v>
      </c>
      <c r="O7" s="108" t="s">
        <v>48</v>
      </c>
      <c r="P7" s="108" t="s">
        <v>49</v>
      </c>
      <c r="Q7" s="108" t="s">
        <v>50</v>
      </c>
      <c r="R7" s="108"/>
      <c r="S7" s="107"/>
      <c r="T7" s="108" t="s">
        <v>51</v>
      </c>
      <c r="U7" s="108" t="s">
        <v>52</v>
      </c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6"/>
    </row>
    <row r="8" spans="1:42" s="4" customFormat="1">
      <c r="A8" s="889"/>
      <c r="B8" s="890"/>
      <c r="C8" s="15" t="s">
        <v>29</v>
      </c>
      <c r="D8" s="105"/>
      <c r="E8" s="289">
        <v>150</v>
      </c>
      <c r="F8" s="289">
        <v>100</v>
      </c>
      <c r="G8" s="289">
        <v>100</v>
      </c>
      <c r="H8" s="289">
        <v>75</v>
      </c>
      <c r="I8" s="108">
        <v>10</v>
      </c>
      <c r="J8" s="108">
        <v>30</v>
      </c>
      <c r="K8" s="284">
        <v>500</v>
      </c>
      <c r="L8" s="284">
        <v>500</v>
      </c>
      <c r="M8" s="100" t="s">
        <v>44</v>
      </c>
      <c r="N8" s="284">
        <v>2400</v>
      </c>
      <c r="O8" s="108">
        <v>1000</v>
      </c>
      <c r="P8" s="100" t="s">
        <v>44</v>
      </c>
      <c r="Q8" s="100" t="s">
        <v>44</v>
      </c>
      <c r="R8" s="284">
        <v>250</v>
      </c>
      <c r="S8" s="106"/>
      <c r="T8" s="284">
        <v>550</v>
      </c>
      <c r="U8" s="108">
        <v>35000</v>
      </c>
      <c r="V8" s="283">
        <v>700</v>
      </c>
      <c r="W8" s="100">
        <v>7000</v>
      </c>
      <c r="X8" s="108">
        <v>6500</v>
      </c>
      <c r="Y8" s="289">
        <v>100</v>
      </c>
      <c r="Z8" s="289">
        <v>75</v>
      </c>
      <c r="AA8" s="109">
        <v>500</v>
      </c>
      <c r="AB8" s="100">
        <v>100</v>
      </c>
      <c r="AC8" s="289">
        <v>250</v>
      </c>
      <c r="AD8" s="100" t="s">
        <v>44</v>
      </c>
      <c r="AE8" s="289">
        <v>75</v>
      </c>
      <c r="AF8" s="100" t="s">
        <v>44</v>
      </c>
      <c r="AG8" s="108">
        <v>2000</v>
      </c>
      <c r="AH8" s="108">
        <v>2500</v>
      </c>
      <c r="AI8" s="100" t="s">
        <v>44</v>
      </c>
      <c r="AJ8" s="100" t="s">
        <v>44</v>
      </c>
      <c r="AK8" s="100" t="s">
        <v>44</v>
      </c>
      <c r="AL8" s="24" t="s">
        <v>44</v>
      </c>
      <c r="AM8" s="218">
        <v>25</v>
      </c>
      <c r="AN8" s="100"/>
      <c r="AO8" s="4">
        <f>SUM(E8:AN8)</f>
        <v>60490</v>
      </c>
    </row>
    <row r="9" spans="1:42" s="4" customFormat="1">
      <c r="A9" s="889"/>
      <c r="B9" s="890"/>
      <c r="C9" s="1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5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1"/>
      <c r="AJ9" s="106"/>
      <c r="AK9" s="106"/>
      <c r="AL9" s="24"/>
      <c r="AM9" s="106"/>
      <c r="AN9" s="100"/>
    </row>
    <row r="10" spans="1:42" s="4" customFormat="1">
      <c r="A10" s="889"/>
      <c r="B10" s="890"/>
      <c r="C10" s="15" t="s">
        <v>30</v>
      </c>
      <c r="D10" s="105"/>
      <c r="E10" s="100" t="s">
        <v>44</v>
      </c>
      <c r="F10" s="100" t="s">
        <v>44</v>
      </c>
      <c r="G10" s="100" t="s">
        <v>44</v>
      </c>
      <c r="H10" s="100" t="s">
        <v>44</v>
      </c>
      <c r="I10" s="100" t="s">
        <v>44</v>
      </c>
      <c r="J10" s="100" t="s">
        <v>44</v>
      </c>
      <c r="K10" s="100" t="s">
        <v>44</v>
      </c>
      <c r="L10" s="100" t="s">
        <v>44</v>
      </c>
      <c r="M10" s="100" t="s">
        <v>44</v>
      </c>
      <c r="N10" s="100" t="s">
        <v>44</v>
      </c>
      <c r="O10" s="100" t="s">
        <v>44</v>
      </c>
      <c r="P10" s="100" t="s">
        <v>44</v>
      </c>
      <c r="Q10" s="100" t="s">
        <v>44</v>
      </c>
      <c r="R10" s="100" t="s">
        <v>44</v>
      </c>
      <c r="S10" s="106"/>
      <c r="T10" s="100" t="s">
        <v>44</v>
      </c>
      <c r="U10" s="100" t="s">
        <v>44</v>
      </c>
      <c r="V10" s="100" t="s">
        <v>44</v>
      </c>
      <c r="W10" s="100" t="s">
        <v>44</v>
      </c>
      <c r="X10" s="100" t="s">
        <v>44</v>
      </c>
      <c r="Y10" s="100" t="s">
        <v>44</v>
      </c>
      <c r="Z10" s="100" t="s">
        <v>44</v>
      </c>
      <c r="AA10" s="100" t="s">
        <v>44</v>
      </c>
      <c r="AB10" s="100" t="s">
        <v>44</v>
      </c>
      <c r="AC10" s="100" t="s">
        <v>44</v>
      </c>
      <c r="AD10" s="100" t="s">
        <v>44</v>
      </c>
      <c r="AE10" s="100" t="s">
        <v>44</v>
      </c>
      <c r="AF10" s="100" t="s">
        <v>44</v>
      </c>
      <c r="AG10" s="100" t="s">
        <v>44</v>
      </c>
      <c r="AH10" s="100" t="s">
        <v>44</v>
      </c>
      <c r="AI10" s="100" t="s">
        <v>44</v>
      </c>
      <c r="AJ10" s="100" t="s">
        <v>44</v>
      </c>
      <c r="AK10" s="100" t="s">
        <v>44</v>
      </c>
      <c r="AL10" s="24" t="s">
        <v>44</v>
      </c>
      <c r="AM10" s="100" t="s">
        <v>44</v>
      </c>
      <c r="AN10" s="100"/>
      <c r="AO10" s="4">
        <f>SUM(E10:AN10)</f>
        <v>0</v>
      </c>
      <c r="AP10" s="4">
        <f>AO8+AO10</f>
        <v>60490</v>
      </c>
    </row>
    <row r="11" spans="1:42" s="4" customFormat="1">
      <c r="A11" s="889"/>
      <c r="B11" s="890"/>
      <c r="C11" s="15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5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1"/>
      <c r="AI11" s="101"/>
      <c r="AJ11" s="106"/>
      <c r="AK11" s="106"/>
      <c r="AL11" s="24"/>
      <c r="AM11" s="106"/>
      <c r="AN11" s="100"/>
    </row>
    <row r="12" spans="1:42" s="4" customFormat="1">
      <c r="A12" s="889"/>
      <c r="B12" s="890"/>
      <c r="C12" s="15" t="s">
        <v>31</v>
      </c>
      <c r="D12" s="105"/>
      <c r="E12" s="289">
        <v>150</v>
      </c>
      <c r="F12" s="289">
        <v>100</v>
      </c>
      <c r="G12" s="289">
        <v>100</v>
      </c>
      <c r="H12" s="289">
        <v>75</v>
      </c>
      <c r="I12" s="108">
        <v>10</v>
      </c>
      <c r="J12" s="108">
        <v>30</v>
      </c>
      <c r="K12" s="100" t="s">
        <v>44</v>
      </c>
      <c r="L12" s="100" t="s">
        <v>44</v>
      </c>
      <c r="M12" s="100" t="s">
        <v>44</v>
      </c>
      <c r="N12" s="284">
        <v>2400</v>
      </c>
      <c r="O12" s="108">
        <v>1000</v>
      </c>
      <c r="P12" s="100" t="s">
        <v>44</v>
      </c>
      <c r="Q12" s="100" t="s">
        <v>44</v>
      </c>
      <c r="R12" s="284">
        <v>250</v>
      </c>
      <c r="S12" s="106"/>
      <c r="T12" s="284">
        <v>550</v>
      </c>
      <c r="U12" s="108">
        <v>35000</v>
      </c>
      <c r="V12" s="283">
        <v>700</v>
      </c>
      <c r="W12" s="100">
        <v>7000</v>
      </c>
      <c r="X12" s="108">
        <v>6500</v>
      </c>
      <c r="Y12" s="100" t="s">
        <v>44</v>
      </c>
      <c r="Z12" s="289">
        <v>75</v>
      </c>
      <c r="AA12" s="100" t="s">
        <v>44</v>
      </c>
      <c r="AB12" s="100" t="s">
        <v>44</v>
      </c>
      <c r="AC12" s="289">
        <v>250</v>
      </c>
      <c r="AD12" s="100" t="s">
        <v>44</v>
      </c>
      <c r="AE12" s="289">
        <v>75</v>
      </c>
      <c r="AF12" s="100" t="s">
        <v>44</v>
      </c>
      <c r="AG12" s="108">
        <v>2000</v>
      </c>
      <c r="AH12" s="100" t="s">
        <v>44</v>
      </c>
      <c r="AI12" s="100" t="s">
        <v>44</v>
      </c>
      <c r="AJ12" s="100" t="s">
        <v>44</v>
      </c>
      <c r="AK12" s="100" t="s">
        <v>44</v>
      </c>
      <c r="AL12" s="24" t="s">
        <v>44</v>
      </c>
      <c r="AM12" s="218">
        <v>25</v>
      </c>
      <c r="AN12" s="100"/>
      <c r="AO12" s="4">
        <f>SUM(E12:AN12)</f>
        <v>56290</v>
      </c>
    </row>
    <row r="13" spans="1:42" s="4" customFormat="1">
      <c r="A13" s="889"/>
      <c r="B13" s="890"/>
      <c r="C13" s="15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5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1"/>
      <c r="AI13" s="101"/>
      <c r="AJ13" s="106"/>
      <c r="AK13" s="106"/>
      <c r="AL13" s="24"/>
      <c r="AM13" s="106"/>
      <c r="AN13" s="100"/>
    </row>
    <row r="14" spans="1:42" s="4" customFormat="1">
      <c r="A14" s="889"/>
      <c r="B14" s="890"/>
      <c r="C14" s="15" t="s">
        <v>32</v>
      </c>
      <c r="D14" s="105"/>
      <c r="E14" s="100" t="s">
        <v>44</v>
      </c>
      <c r="F14" s="100" t="s">
        <v>44</v>
      </c>
      <c r="G14" s="100" t="s">
        <v>44</v>
      </c>
      <c r="H14" s="100" t="s">
        <v>44</v>
      </c>
      <c r="I14" s="100" t="s">
        <v>44</v>
      </c>
      <c r="J14" s="100" t="s">
        <v>44</v>
      </c>
      <c r="K14" s="100" t="s">
        <v>44</v>
      </c>
      <c r="L14" s="100" t="s">
        <v>44</v>
      </c>
      <c r="M14" s="100" t="s">
        <v>44</v>
      </c>
      <c r="N14" s="100" t="s">
        <v>44</v>
      </c>
      <c r="O14" s="100" t="s">
        <v>44</v>
      </c>
      <c r="P14" s="100" t="s">
        <v>44</v>
      </c>
      <c r="Q14" s="100" t="s">
        <v>44</v>
      </c>
      <c r="R14" s="100" t="s">
        <v>44</v>
      </c>
      <c r="S14" s="106"/>
      <c r="T14" s="100" t="s">
        <v>44</v>
      </c>
      <c r="U14" s="100" t="s">
        <v>44</v>
      </c>
      <c r="V14" s="100" t="s">
        <v>44</v>
      </c>
      <c r="W14" s="100" t="s">
        <v>44</v>
      </c>
      <c r="X14" s="100" t="s">
        <v>44</v>
      </c>
      <c r="Y14" s="100" t="s">
        <v>44</v>
      </c>
      <c r="Z14" s="100" t="s">
        <v>44</v>
      </c>
      <c r="AA14" s="100" t="s">
        <v>44</v>
      </c>
      <c r="AB14" s="100" t="s">
        <v>44</v>
      </c>
      <c r="AC14" s="100" t="s">
        <v>44</v>
      </c>
      <c r="AD14" s="100" t="s">
        <v>44</v>
      </c>
      <c r="AE14" s="100" t="s">
        <v>44</v>
      </c>
      <c r="AF14" s="100" t="s">
        <v>44</v>
      </c>
      <c r="AG14" s="100" t="s">
        <v>44</v>
      </c>
      <c r="AH14" s="100" t="s">
        <v>44</v>
      </c>
      <c r="AI14" s="100" t="s">
        <v>44</v>
      </c>
      <c r="AJ14" s="100" t="s">
        <v>44</v>
      </c>
      <c r="AK14" s="100" t="s">
        <v>44</v>
      </c>
      <c r="AL14" s="24" t="s">
        <v>44</v>
      </c>
      <c r="AM14" s="100" t="s">
        <v>44</v>
      </c>
      <c r="AN14" s="100"/>
      <c r="AO14" s="4">
        <f>SUM(E14:AN14)</f>
        <v>0</v>
      </c>
      <c r="AP14" s="4">
        <f>AO12+AO14</f>
        <v>56290</v>
      </c>
    </row>
    <row r="15" spans="1:42" s="4" customFormat="1">
      <c r="A15" s="889"/>
      <c r="B15" s="890"/>
      <c r="C15" s="15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5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1"/>
      <c r="AJ15" s="106"/>
      <c r="AK15" s="106"/>
      <c r="AL15" s="24"/>
      <c r="AM15" s="106"/>
      <c r="AN15" s="100"/>
    </row>
    <row r="16" spans="1:42" s="4" customFormat="1">
      <c r="A16" s="889"/>
      <c r="B16" s="890"/>
      <c r="C16" s="15" t="s">
        <v>33</v>
      </c>
      <c r="D16" s="105"/>
      <c r="E16" s="289">
        <v>150</v>
      </c>
      <c r="F16" s="289">
        <v>100</v>
      </c>
      <c r="G16" s="289">
        <v>100</v>
      </c>
      <c r="H16" s="289">
        <v>75</v>
      </c>
      <c r="I16" s="108">
        <v>10</v>
      </c>
      <c r="J16" s="108">
        <v>30</v>
      </c>
      <c r="K16" s="100" t="s">
        <v>44</v>
      </c>
      <c r="L16" s="100" t="s">
        <v>44</v>
      </c>
      <c r="M16" s="293">
        <v>100</v>
      </c>
      <c r="N16" s="284">
        <v>2400</v>
      </c>
      <c r="O16" s="108">
        <v>1000</v>
      </c>
      <c r="P16" s="100" t="s">
        <v>44</v>
      </c>
      <c r="Q16" s="100" t="s">
        <v>44</v>
      </c>
      <c r="R16" s="284">
        <v>250</v>
      </c>
      <c r="S16" s="106"/>
      <c r="T16" s="284">
        <v>550</v>
      </c>
      <c r="U16" s="108">
        <v>35000</v>
      </c>
      <c r="V16" s="283">
        <v>700</v>
      </c>
      <c r="W16" s="100">
        <v>7000</v>
      </c>
      <c r="X16" s="108">
        <v>6500</v>
      </c>
      <c r="Y16" s="100" t="s">
        <v>44</v>
      </c>
      <c r="Z16" s="289">
        <v>75</v>
      </c>
      <c r="AA16" s="100" t="s">
        <v>44</v>
      </c>
      <c r="AB16" s="108" t="s">
        <v>53</v>
      </c>
      <c r="AC16" s="289">
        <v>250</v>
      </c>
      <c r="AD16" s="100">
        <v>500</v>
      </c>
      <c r="AE16" s="289">
        <v>75</v>
      </c>
      <c r="AF16" s="100">
        <v>1000</v>
      </c>
      <c r="AG16" s="108">
        <v>2000</v>
      </c>
      <c r="AH16" s="100" t="s">
        <v>44</v>
      </c>
      <c r="AI16" s="100">
        <v>1000</v>
      </c>
      <c r="AJ16" s="100">
        <v>1000</v>
      </c>
      <c r="AK16" s="100" t="s">
        <v>44</v>
      </c>
      <c r="AL16" s="24" t="s">
        <v>44</v>
      </c>
      <c r="AM16" s="218">
        <v>25</v>
      </c>
      <c r="AN16" s="100"/>
      <c r="AO16" s="4">
        <f>SUM(E16:AN16)</f>
        <v>59890</v>
      </c>
    </row>
    <row r="17" spans="1:42" s="4" customFormat="1">
      <c r="A17" s="889"/>
      <c r="B17" s="890"/>
      <c r="C17" s="15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5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1"/>
      <c r="AI17" s="101"/>
      <c r="AJ17" s="106"/>
      <c r="AK17" s="106"/>
      <c r="AL17" s="24"/>
      <c r="AM17" s="106"/>
      <c r="AN17" s="100"/>
    </row>
    <row r="18" spans="1:42" s="4" customFormat="1">
      <c r="A18" s="889"/>
      <c r="B18" s="890"/>
      <c r="C18" s="15" t="s">
        <v>34</v>
      </c>
      <c r="D18" s="105"/>
      <c r="E18" s="100" t="s">
        <v>44</v>
      </c>
      <c r="F18" s="100" t="s">
        <v>44</v>
      </c>
      <c r="G18" s="100" t="s">
        <v>44</v>
      </c>
      <c r="H18" s="100" t="s">
        <v>44</v>
      </c>
      <c r="I18" s="100" t="s">
        <v>44</v>
      </c>
      <c r="J18" s="100" t="s">
        <v>44</v>
      </c>
      <c r="K18" s="100" t="s">
        <v>44</v>
      </c>
      <c r="L18" s="100" t="s">
        <v>44</v>
      </c>
      <c r="M18" s="100" t="s">
        <v>44</v>
      </c>
      <c r="N18" s="100" t="s">
        <v>44</v>
      </c>
      <c r="O18" s="100" t="s">
        <v>44</v>
      </c>
      <c r="P18" s="294">
        <v>200</v>
      </c>
      <c r="Q18" s="294">
        <v>500</v>
      </c>
      <c r="R18" s="100" t="s">
        <v>44</v>
      </c>
      <c r="S18" s="100"/>
      <c r="T18" s="100" t="s">
        <v>44</v>
      </c>
      <c r="U18" s="100" t="s">
        <v>44</v>
      </c>
      <c r="V18" s="100" t="s">
        <v>44</v>
      </c>
      <c r="W18" s="100" t="s">
        <v>44</v>
      </c>
      <c r="X18" s="100" t="s">
        <v>44</v>
      </c>
      <c r="Y18" s="100" t="s">
        <v>44</v>
      </c>
      <c r="Z18" s="100" t="s">
        <v>44</v>
      </c>
      <c r="AA18" s="100" t="s">
        <v>44</v>
      </c>
      <c r="AB18" s="100" t="s">
        <v>44</v>
      </c>
      <c r="AC18" s="100" t="s">
        <v>44</v>
      </c>
      <c r="AD18" s="100" t="s">
        <v>44</v>
      </c>
      <c r="AE18" s="100" t="s">
        <v>44</v>
      </c>
      <c r="AF18" s="100" t="s">
        <v>44</v>
      </c>
      <c r="AG18" s="100" t="s">
        <v>44</v>
      </c>
      <c r="AH18" s="100" t="s">
        <v>44</v>
      </c>
      <c r="AI18" s="100" t="s">
        <v>44</v>
      </c>
      <c r="AJ18" s="100" t="s">
        <v>44</v>
      </c>
      <c r="AK18" s="100" t="s">
        <v>44</v>
      </c>
      <c r="AL18" s="24" t="s">
        <v>44</v>
      </c>
      <c r="AM18" s="100" t="s">
        <v>44</v>
      </c>
      <c r="AN18" s="100"/>
      <c r="AO18" s="4">
        <f>SUM(E18:AN18)</f>
        <v>700</v>
      </c>
      <c r="AP18" s="4">
        <f>AO16+AO18</f>
        <v>60590</v>
      </c>
    </row>
    <row r="19" spans="1:42" s="4" customFormat="1">
      <c r="A19" s="891"/>
      <c r="B19" s="892"/>
      <c r="C19" s="15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5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1"/>
      <c r="AJ19" s="100"/>
      <c r="AK19" s="100"/>
      <c r="AL19" s="100"/>
      <c r="AM19" s="100"/>
      <c r="AN19" s="100"/>
      <c r="AO19" s="144">
        <f>SUM(AO8:AO18)</f>
        <v>177370</v>
      </c>
      <c r="AP19" s="144">
        <f>SUM(AP8:AP18)</f>
        <v>177370</v>
      </c>
    </row>
    <row r="20" spans="1:42" ht="94.5">
      <c r="A20" s="50">
        <v>2</v>
      </c>
      <c r="B20" s="48" t="s">
        <v>66</v>
      </c>
      <c r="C20" s="13" t="s">
        <v>106</v>
      </c>
      <c r="D20" s="105" t="s">
        <v>0</v>
      </c>
      <c r="E20" s="33" t="s">
        <v>1</v>
      </c>
      <c r="F20" s="33" t="s">
        <v>2</v>
      </c>
      <c r="G20" s="33" t="s">
        <v>3</v>
      </c>
      <c r="H20" s="33" t="s">
        <v>4</v>
      </c>
      <c r="I20" s="33" t="s">
        <v>5</v>
      </c>
      <c r="J20" s="33" t="s">
        <v>221</v>
      </c>
      <c r="K20" s="33" t="s">
        <v>7</v>
      </c>
      <c r="L20" s="33" t="s">
        <v>8</v>
      </c>
      <c r="M20" s="33" t="s">
        <v>9</v>
      </c>
      <c r="N20" s="33" t="s">
        <v>10</v>
      </c>
      <c r="O20" s="33" t="s">
        <v>223</v>
      </c>
      <c r="P20" s="33" t="s">
        <v>12</v>
      </c>
      <c r="Q20" s="33" t="s">
        <v>13</v>
      </c>
      <c r="R20" s="33" t="s">
        <v>93</v>
      </c>
      <c r="S20" s="18" t="s">
        <v>14</v>
      </c>
      <c r="T20" s="33" t="s">
        <v>15</v>
      </c>
      <c r="U20" s="33" t="s">
        <v>16</v>
      </c>
      <c r="V20" s="33" t="s">
        <v>17</v>
      </c>
      <c r="W20" s="33" t="s">
        <v>232</v>
      </c>
      <c r="X20" s="33" t="s">
        <v>19</v>
      </c>
      <c r="Y20" s="33" t="s">
        <v>20</v>
      </c>
      <c r="Z20" s="33" t="s">
        <v>21</v>
      </c>
      <c r="AA20" s="33" t="s">
        <v>22</v>
      </c>
      <c r="AB20" s="33" t="s">
        <v>23</v>
      </c>
      <c r="AC20" s="217" t="s">
        <v>233</v>
      </c>
      <c r="AD20" s="33" t="s">
        <v>25</v>
      </c>
      <c r="AE20" s="33" t="s">
        <v>26</v>
      </c>
      <c r="AF20" s="33" t="s">
        <v>27</v>
      </c>
      <c r="AG20" s="33" t="s">
        <v>28</v>
      </c>
      <c r="AH20" s="33" t="s">
        <v>235</v>
      </c>
      <c r="AI20" s="33" t="s">
        <v>94</v>
      </c>
      <c r="AJ20" s="33" t="s">
        <v>95</v>
      </c>
      <c r="AK20" s="33" t="s">
        <v>96</v>
      </c>
      <c r="AL20" s="33" t="s">
        <v>222</v>
      </c>
      <c r="AM20" s="291" t="s">
        <v>234</v>
      </c>
      <c r="AN20" s="33" t="s">
        <v>36</v>
      </c>
    </row>
    <row r="21" spans="1:42" ht="33">
      <c r="A21" s="887"/>
      <c r="B21" s="888"/>
      <c r="C21" s="70" t="s">
        <v>37</v>
      </c>
      <c r="D21" s="107"/>
      <c r="E21" s="108" t="s">
        <v>45</v>
      </c>
      <c r="F21" s="108" t="s">
        <v>46</v>
      </c>
      <c r="G21" s="108"/>
      <c r="H21" s="108" t="s">
        <v>38</v>
      </c>
      <c r="I21" s="108" t="s">
        <v>39</v>
      </c>
      <c r="J21" s="108" t="s">
        <v>40</v>
      </c>
      <c r="K21" s="108" t="s">
        <v>41</v>
      </c>
      <c r="L21" s="108" t="s">
        <v>42</v>
      </c>
      <c r="M21" s="108" t="s">
        <v>43</v>
      </c>
      <c r="N21" s="108" t="s">
        <v>47</v>
      </c>
      <c r="O21" s="108" t="s">
        <v>48</v>
      </c>
      <c r="P21" s="108" t="s">
        <v>49</v>
      </c>
      <c r="Q21" s="108" t="s">
        <v>50</v>
      </c>
      <c r="R21" s="108"/>
      <c r="S21" s="107"/>
      <c r="T21" s="108" t="s">
        <v>51</v>
      </c>
      <c r="U21" s="108" t="s">
        <v>52</v>
      </c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0"/>
    </row>
    <row r="22" spans="1:42" s="4" customFormat="1">
      <c r="A22" s="889"/>
      <c r="B22" s="890"/>
      <c r="C22" s="15" t="s">
        <v>29</v>
      </c>
      <c r="D22" s="105"/>
      <c r="E22" s="289">
        <v>150</v>
      </c>
      <c r="F22" s="289">
        <v>100</v>
      </c>
      <c r="G22" s="289">
        <v>100</v>
      </c>
      <c r="H22" s="289">
        <v>75</v>
      </c>
      <c r="I22" s="108">
        <v>10</v>
      </c>
      <c r="J22" s="108">
        <v>30</v>
      </c>
      <c r="K22" s="284">
        <v>500</v>
      </c>
      <c r="L22" s="284">
        <v>500</v>
      </c>
      <c r="M22" s="100" t="s">
        <v>44</v>
      </c>
      <c r="N22" s="108">
        <v>1600</v>
      </c>
      <c r="O22" s="108">
        <v>1000</v>
      </c>
      <c r="P22" s="100" t="s">
        <v>44</v>
      </c>
      <c r="Q22" s="100" t="s">
        <v>44</v>
      </c>
      <c r="R22" s="284">
        <v>250</v>
      </c>
      <c r="S22" s="106"/>
      <c r="T22" s="284">
        <v>550</v>
      </c>
      <c r="U22" s="108">
        <v>16000</v>
      </c>
      <c r="V22" s="283">
        <v>700</v>
      </c>
      <c r="W22" s="108">
        <v>15000</v>
      </c>
      <c r="X22" s="108">
        <v>500</v>
      </c>
      <c r="Y22" s="289">
        <v>100</v>
      </c>
      <c r="Z22" s="289">
        <v>75</v>
      </c>
      <c r="AA22" s="108">
        <v>500</v>
      </c>
      <c r="AB22" s="108">
        <v>100</v>
      </c>
      <c r="AC22" s="289">
        <v>250</v>
      </c>
      <c r="AD22" s="100" t="s">
        <v>44</v>
      </c>
      <c r="AE22" s="289">
        <v>75</v>
      </c>
      <c r="AF22" s="100" t="s">
        <v>44</v>
      </c>
      <c r="AG22" s="108">
        <v>750</v>
      </c>
      <c r="AH22" s="108">
        <v>500</v>
      </c>
      <c r="AI22" s="100" t="s">
        <v>44</v>
      </c>
      <c r="AJ22" s="100" t="s">
        <v>44</v>
      </c>
      <c r="AK22" s="100" t="s">
        <v>44</v>
      </c>
      <c r="AL22" s="24" t="s">
        <v>44</v>
      </c>
      <c r="AM22" s="218">
        <v>25</v>
      </c>
      <c r="AN22" s="100"/>
      <c r="AO22" s="4">
        <f>SUM(E22:AN22)</f>
        <v>39440</v>
      </c>
    </row>
    <row r="23" spans="1:42" s="4" customFormat="1">
      <c r="A23" s="889"/>
      <c r="B23" s="890"/>
      <c r="C23" s="15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5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1"/>
      <c r="AJ23" s="100"/>
      <c r="AK23" s="100"/>
      <c r="AL23" s="1"/>
      <c r="AM23" s="100"/>
      <c r="AN23" s="100"/>
    </row>
    <row r="24" spans="1:42" s="4" customFormat="1">
      <c r="A24" s="889"/>
      <c r="B24" s="890"/>
      <c r="C24" s="15" t="s">
        <v>30</v>
      </c>
      <c r="D24" s="105"/>
      <c r="E24" s="100" t="s">
        <v>44</v>
      </c>
      <c r="F24" s="100" t="s">
        <v>44</v>
      </c>
      <c r="G24" s="100" t="s">
        <v>44</v>
      </c>
      <c r="H24" s="100" t="s">
        <v>44</v>
      </c>
      <c r="I24" s="100" t="s">
        <v>44</v>
      </c>
      <c r="J24" s="100" t="s">
        <v>44</v>
      </c>
      <c r="K24" s="100" t="s">
        <v>44</v>
      </c>
      <c r="L24" s="100" t="s">
        <v>44</v>
      </c>
      <c r="M24" s="100" t="s">
        <v>44</v>
      </c>
      <c r="N24" s="100" t="s">
        <v>44</v>
      </c>
      <c r="O24" s="100" t="s">
        <v>44</v>
      </c>
      <c r="P24" s="100" t="s">
        <v>44</v>
      </c>
      <c r="Q24" s="100" t="s">
        <v>44</v>
      </c>
      <c r="R24" s="100" t="s">
        <v>44</v>
      </c>
      <c r="S24" s="106"/>
      <c r="T24" s="100" t="s">
        <v>44</v>
      </c>
      <c r="U24" s="100" t="s">
        <v>44</v>
      </c>
      <c r="V24" s="100" t="s">
        <v>44</v>
      </c>
      <c r="W24" s="100" t="s">
        <v>44</v>
      </c>
      <c r="X24" s="100" t="s">
        <v>44</v>
      </c>
      <c r="Y24" s="100" t="s">
        <v>44</v>
      </c>
      <c r="Z24" s="100" t="s">
        <v>44</v>
      </c>
      <c r="AA24" s="100" t="s">
        <v>44</v>
      </c>
      <c r="AB24" s="100" t="s">
        <v>44</v>
      </c>
      <c r="AC24" s="100" t="s">
        <v>44</v>
      </c>
      <c r="AD24" s="100" t="s">
        <v>44</v>
      </c>
      <c r="AE24" s="100" t="s">
        <v>44</v>
      </c>
      <c r="AF24" s="100" t="s">
        <v>44</v>
      </c>
      <c r="AG24" s="100" t="s">
        <v>44</v>
      </c>
      <c r="AH24" s="100" t="s">
        <v>44</v>
      </c>
      <c r="AI24" s="100" t="s">
        <v>44</v>
      </c>
      <c r="AJ24" s="100" t="s">
        <v>44</v>
      </c>
      <c r="AK24" s="100" t="s">
        <v>44</v>
      </c>
      <c r="AL24" s="24" t="s">
        <v>44</v>
      </c>
      <c r="AM24" s="100" t="s">
        <v>44</v>
      </c>
      <c r="AN24" s="100"/>
      <c r="AO24" s="4">
        <f>SUM(E24:AN24)</f>
        <v>0</v>
      </c>
      <c r="AP24" s="4">
        <f>AO22+AO24</f>
        <v>39440</v>
      </c>
    </row>
    <row r="25" spans="1:42" s="4" customFormat="1">
      <c r="A25" s="889"/>
      <c r="B25" s="890"/>
      <c r="C25" s="15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5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0"/>
      <c r="AI25" s="101"/>
      <c r="AJ25" s="100"/>
      <c r="AK25" s="100"/>
      <c r="AL25" s="1"/>
      <c r="AM25" s="100"/>
      <c r="AN25" s="100"/>
    </row>
    <row r="26" spans="1:42" s="4" customFormat="1">
      <c r="A26" s="889"/>
      <c r="B26" s="890"/>
      <c r="C26" s="15" t="s">
        <v>31</v>
      </c>
      <c r="D26" s="105"/>
      <c r="E26" s="289">
        <v>150</v>
      </c>
      <c r="F26" s="289">
        <v>100</v>
      </c>
      <c r="G26" s="289">
        <v>100</v>
      </c>
      <c r="H26" s="289">
        <v>75</v>
      </c>
      <c r="I26" s="108">
        <v>10</v>
      </c>
      <c r="J26" s="108">
        <v>30</v>
      </c>
      <c r="K26" s="100" t="s">
        <v>44</v>
      </c>
      <c r="L26" s="100" t="s">
        <v>44</v>
      </c>
      <c r="M26" s="293">
        <v>100</v>
      </c>
      <c r="N26" s="108">
        <v>1600</v>
      </c>
      <c r="O26" s="108">
        <v>1000</v>
      </c>
      <c r="P26" s="100" t="s">
        <v>44</v>
      </c>
      <c r="Q26" s="100" t="s">
        <v>44</v>
      </c>
      <c r="R26" s="284">
        <v>250</v>
      </c>
      <c r="S26" s="106"/>
      <c r="T26" s="284">
        <v>550</v>
      </c>
      <c r="U26" s="108">
        <v>16000</v>
      </c>
      <c r="V26" s="283">
        <v>700</v>
      </c>
      <c r="W26" s="108">
        <v>15000</v>
      </c>
      <c r="X26" s="108">
        <v>500</v>
      </c>
      <c r="Y26" s="100" t="s">
        <v>44</v>
      </c>
      <c r="Z26" s="289">
        <v>75</v>
      </c>
      <c r="AA26" s="100" t="s">
        <v>44</v>
      </c>
      <c r="AB26" s="100" t="s">
        <v>44</v>
      </c>
      <c r="AC26" s="108">
        <v>150</v>
      </c>
      <c r="AD26" s="100" t="s">
        <v>44</v>
      </c>
      <c r="AE26" s="289">
        <v>75</v>
      </c>
      <c r="AF26" s="100" t="s">
        <v>44</v>
      </c>
      <c r="AG26" s="108">
        <v>750</v>
      </c>
      <c r="AH26" s="100" t="s">
        <v>44</v>
      </c>
      <c r="AI26" s="100" t="s">
        <v>44</v>
      </c>
      <c r="AJ26" s="100" t="s">
        <v>44</v>
      </c>
      <c r="AK26" s="100" t="s">
        <v>44</v>
      </c>
      <c r="AL26" s="24" t="s">
        <v>44</v>
      </c>
      <c r="AM26" s="218">
        <v>25</v>
      </c>
      <c r="AN26" s="100"/>
      <c r="AO26" s="4">
        <f>SUM(E26:AN26)</f>
        <v>37240</v>
      </c>
    </row>
    <row r="27" spans="1:42" s="4" customFormat="1">
      <c r="A27" s="889"/>
      <c r="B27" s="890"/>
      <c r="C27" s="15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5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0"/>
      <c r="AI27" s="101"/>
      <c r="AJ27" s="100"/>
      <c r="AK27" s="100"/>
      <c r="AL27" s="1"/>
      <c r="AM27" s="100"/>
      <c r="AN27" s="100"/>
    </row>
    <row r="28" spans="1:42" s="4" customFormat="1">
      <c r="A28" s="889"/>
      <c r="B28" s="890"/>
      <c r="C28" s="15" t="s">
        <v>32</v>
      </c>
      <c r="D28" s="105"/>
      <c r="E28" s="100" t="s">
        <v>44</v>
      </c>
      <c r="F28" s="100" t="s">
        <v>44</v>
      </c>
      <c r="G28" s="100" t="s">
        <v>44</v>
      </c>
      <c r="H28" s="100" t="s">
        <v>44</v>
      </c>
      <c r="I28" s="100" t="s">
        <v>44</v>
      </c>
      <c r="J28" s="100" t="s">
        <v>44</v>
      </c>
      <c r="K28" s="100" t="s">
        <v>44</v>
      </c>
      <c r="L28" s="100" t="s">
        <v>44</v>
      </c>
      <c r="M28" s="100" t="s">
        <v>44</v>
      </c>
      <c r="N28" s="100" t="s">
        <v>44</v>
      </c>
      <c r="O28" s="100" t="s">
        <v>44</v>
      </c>
      <c r="P28" s="294">
        <v>200</v>
      </c>
      <c r="Q28" s="294">
        <v>500</v>
      </c>
      <c r="R28" s="100" t="s">
        <v>44</v>
      </c>
      <c r="S28" s="106"/>
      <c r="T28" s="100" t="s">
        <v>44</v>
      </c>
      <c r="U28" s="100" t="s">
        <v>44</v>
      </c>
      <c r="V28" s="100" t="s">
        <v>44</v>
      </c>
      <c r="W28" s="100" t="s">
        <v>44</v>
      </c>
      <c r="X28" s="100" t="s">
        <v>44</v>
      </c>
      <c r="Y28" s="100" t="s">
        <v>44</v>
      </c>
      <c r="Z28" s="100" t="s">
        <v>44</v>
      </c>
      <c r="AA28" s="100" t="s">
        <v>44</v>
      </c>
      <c r="AB28" s="100" t="s">
        <v>44</v>
      </c>
      <c r="AC28" s="100" t="s">
        <v>44</v>
      </c>
      <c r="AD28" s="100" t="s">
        <v>44</v>
      </c>
      <c r="AE28" s="100" t="s">
        <v>44</v>
      </c>
      <c r="AF28" s="108">
        <v>500</v>
      </c>
      <c r="AG28" s="100" t="s">
        <v>44</v>
      </c>
      <c r="AH28" s="100" t="s">
        <v>44</v>
      </c>
      <c r="AI28" s="108">
        <v>500</v>
      </c>
      <c r="AJ28" s="108">
        <v>250</v>
      </c>
      <c r="AK28" s="100" t="s">
        <v>44</v>
      </c>
      <c r="AL28" s="24" t="s">
        <v>44</v>
      </c>
      <c r="AM28" s="100" t="s">
        <v>44</v>
      </c>
      <c r="AN28" s="100"/>
      <c r="AO28" s="4">
        <f>SUM(E28:AN28)</f>
        <v>1950</v>
      </c>
      <c r="AP28" s="4">
        <f>AO26+AO28</f>
        <v>39190</v>
      </c>
    </row>
    <row r="29" spans="1:42" s="4" customFormat="1">
      <c r="A29" s="889"/>
      <c r="B29" s="890"/>
      <c r="C29" s="15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5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1"/>
      <c r="AJ29" s="100"/>
      <c r="AK29" s="100"/>
      <c r="AL29" s="100"/>
      <c r="AM29" s="100"/>
      <c r="AN29" s="100"/>
      <c r="AO29" s="144">
        <f>SUM(AO22:AO28)</f>
        <v>78630</v>
      </c>
      <c r="AP29" s="144">
        <f>SUM(AP22:AP28)</f>
        <v>78630</v>
      </c>
    </row>
    <row r="30" spans="1:42" ht="94.5">
      <c r="A30" s="50">
        <v>3</v>
      </c>
      <c r="B30" s="48" t="s">
        <v>128</v>
      </c>
      <c r="C30" s="13" t="s">
        <v>107</v>
      </c>
      <c r="D30" s="105" t="s">
        <v>0</v>
      </c>
      <c r="E30" s="33" t="s">
        <v>1</v>
      </c>
      <c r="F30" s="33" t="s">
        <v>2</v>
      </c>
      <c r="G30" s="33" t="s">
        <v>3</v>
      </c>
      <c r="H30" s="33" t="s">
        <v>4</v>
      </c>
      <c r="I30" s="33" t="s">
        <v>5</v>
      </c>
      <c r="J30" s="33" t="s">
        <v>221</v>
      </c>
      <c r="K30" s="33" t="s">
        <v>7</v>
      </c>
      <c r="L30" s="33" t="s">
        <v>8</v>
      </c>
      <c r="M30" s="33" t="s">
        <v>9</v>
      </c>
      <c r="N30" s="33" t="s">
        <v>10</v>
      </c>
      <c r="O30" s="33" t="s">
        <v>223</v>
      </c>
      <c r="P30" s="33" t="s">
        <v>12</v>
      </c>
      <c r="Q30" s="33" t="s">
        <v>13</v>
      </c>
      <c r="R30" s="33" t="s">
        <v>93</v>
      </c>
      <c r="S30" s="18" t="s">
        <v>14</v>
      </c>
      <c r="T30" s="33" t="s">
        <v>15</v>
      </c>
      <c r="U30" s="33" t="s">
        <v>16</v>
      </c>
      <c r="V30" s="33" t="s">
        <v>17</v>
      </c>
      <c r="W30" s="33" t="s">
        <v>232</v>
      </c>
      <c r="X30" s="33" t="s">
        <v>19</v>
      </c>
      <c r="Y30" s="33" t="s">
        <v>20</v>
      </c>
      <c r="Z30" s="33" t="s">
        <v>21</v>
      </c>
      <c r="AA30" s="33" t="s">
        <v>22</v>
      </c>
      <c r="AB30" s="33" t="s">
        <v>23</v>
      </c>
      <c r="AC30" s="217" t="s">
        <v>233</v>
      </c>
      <c r="AD30" s="33" t="s">
        <v>25</v>
      </c>
      <c r="AE30" s="33" t="s">
        <v>26</v>
      </c>
      <c r="AF30" s="33" t="s">
        <v>27</v>
      </c>
      <c r="AG30" s="33" t="s">
        <v>28</v>
      </c>
      <c r="AH30" s="33" t="s">
        <v>235</v>
      </c>
      <c r="AI30" s="33" t="s">
        <v>94</v>
      </c>
      <c r="AJ30" s="33" t="s">
        <v>95</v>
      </c>
      <c r="AK30" s="33" t="s">
        <v>96</v>
      </c>
      <c r="AL30" s="33" t="s">
        <v>222</v>
      </c>
      <c r="AM30" s="291" t="s">
        <v>234</v>
      </c>
      <c r="AN30" s="33" t="s">
        <v>36</v>
      </c>
    </row>
    <row r="31" spans="1:42" s="4" customFormat="1" ht="33">
      <c r="A31" s="881"/>
      <c r="B31" s="882"/>
      <c r="C31" s="70" t="s">
        <v>37</v>
      </c>
      <c r="D31" s="107"/>
      <c r="E31" s="108" t="s">
        <v>45</v>
      </c>
      <c r="F31" s="108" t="s">
        <v>46</v>
      </c>
      <c r="G31" s="108"/>
      <c r="H31" s="108" t="s">
        <v>38</v>
      </c>
      <c r="I31" s="108" t="s">
        <v>39</v>
      </c>
      <c r="J31" s="108" t="s">
        <v>40</v>
      </c>
      <c r="K31" s="108" t="s">
        <v>41</v>
      </c>
      <c r="L31" s="108" t="s">
        <v>42</v>
      </c>
      <c r="M31" s="108" t="s">
        <v>43</v>
      </c>
      <c r="N31" s="108" t="s">
        <v>47</v>
      </c>
      <c r="O31" s="108" t="s">
        <v>48</v>
      </c>
      <c r="P31" s="108" t="s">
        <v>49</v>
      </c>
      <c r="Q31" s="108" t="s">
        <v>50</v>
      </c>
      <c r="R31" s="108"/>
      <c r="S31" s="107"/>
      <c r="T31" s="108" t="s">
        <v>51</v>
      </c>
      <c r="U31" s="108" t="s">
        <v>52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0"/>
    </row>
    <row r="32" spans="1:42" s="4" customFormat="1">
      <c r="A32" s="883"/>
      <c r="B32" s="884"/>
      <c r="C32" s="16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5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0"/>
      <c r="AK32" s="100"/>
      <c r="AL32" s="100"/>
      <c r="AM32" s="100"/>
      <c r="AN32" s="100"/>
    </row>
    <row r="33" spans="1:42" s="4" customFormat="1">
      <c r="A33" s="883"/>
      <c r="B33" s="884"/>
      <c r="C33" s="15" t="s">
        <v>29</v>
      </c>
      <c r="D33" s="105"/>
      <c r="E33" s="289">
        <v>150</v>
      </c>
      <c r="F33" s="289">
        <v>100</v>
      </c>
      <c r="G33" s="289">
        <v>100</v>
      </c>
      <c r="H33" s="289">
        <v>75</v>
      </c>
      <c r="I33" s="106">
        <v>10</v>
      </c>
      <c r="J33" s="106">
        <v>30</v>
      </c>
      <c r="K33" s="284">
        <v>300</v>
      </c>
      <c r="L33" s="284">
        <v>300</v>
      </c>
      <c r="M33" s="100" t="s">
        <v>44</v>
      </c>
      <c r="N33" s="106">
        <v>1600</v>
      </c>
      <c r="O33" s="284">
        <v>1000</v>
      </c>
      <c r="P33" s="100" t="s">
        <v>44</v>
      </c>
      <c r="Q33" s="100" t="s">
        <v>44</v>
      </c>
      <c r="R33" s="284">
        <v>200</v>
      </c>
      <c r="S33" s="106"/>
      <c r="T33" s="284">
        <v>550</v>
      </c>
      <c r="U33" s="106">
        <v>50000</v>
      </c>
      <c r="V33" s="283">
        <v>700</v>
      </c>
      <c r="W33" s="106">
        <v>2000</v>
      </c>
      <c r="X33" s="106">
        <v>500</v>
      </c>
      <c r="Y33" s="289">
        <v>100</v>
      </c>
      <c r="Z33" s="289">
        <v>75</v>
      </c>
      <c r="AA33" s="106">
        <v>1000</v>
      </c>
      <c r="AB33" s="106">
        <v>100</v>
      </c>
      <c r="AC33" s="289">
        <v>250</v>
      </c>
      <c r="AD33" s="100" t="s">
        <v>44</v>
      </c>
      <c r="AE33" s="289">
        <v>75</v>
      </c>
      <c r="AF33" s="100" t="s">
        <v>44</v>
      </c>
      <c r="AG33" s="100" t="s">
        <v>44</v>
      </c>
      <c r="AH33" s="100"/>
      <c r="AI33" s="100" t="s">
        <v>44</v>
      </c>
      <c r="AJ33" s="100" t="s">
        <v>44</v>
      </c>
      <c r="AK33" s="100" t="s">
        <v>44</v>
      </c>
      <c r="AL33" s="24" t="s">
        <v>44</v>
      </c>
      <c r="AM33" s="218">
        <v>25</v>
      </c>
      <c r="AN33" s="100"/>
      <c r="AO33" s="4">
        <f>SUM(E33:AN33)</f>
        <v>59240</v>
      </c>
    </row>
    <row r="34" spans="1:42" s="4" customFormat="1">
      <c r="A34" s="883"/>
      <c r="B34" s="884"/>
      <c r="C34" s="15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5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"/>
      <c r="AM34" s="106"/>
      <c r="AN34" s="100"/>
    </row>
    <row r="35" spans="1:42" s="4" customFormat="1">
      <c r="A35" s="883"/>
      <c r="B35" s="884"/>
      <c r="C35" s="15" t="s">
        <v>30</v>
      </c>
      <c r="D35" s="105"/>
      <c r="E35" s="100" t="s">
        <v>44</v>
      </c>
      <c r="F35" s="100" t="s">
        <v>44</v>
      </c>
      <c r="G35" s="100" t="s">
        <v>44</v>
      </c>
      <c r="H35" s="100" t="s">
        <v>44</v>
      </c>
      <c r="I35" s="100" t="s">
        <v>44</v>
      </c>
      <c r="J35" s="100" t="s">
        <v>44</v>
      </c>
      <c r="K35" s="100" t="s">
        <v>44</v>
      </c>
      <c r="L35" s="100" t="s">
        <v>44</v>
      </c>
      <c r="M35" s="100" t="s">
        <v>44</v>
      </c>
      <c r="N35" s="100" t="s">
        <v>44</v>
      </c>
      <c r="O35" s="100" t="s">
        <v>44</v>
      </c>
      <c r="P35" s="100" t="s">
        <v>44</v>
      </c>
      <c r="Q35" s="100" t="s">
        <v>44</v>
      </c>
      <c r="R35" s="100" t="s">
        <v>44</v>
      </c>
      <c r="S35" s="106"/>
      <c r="T35" s="100" t="s">
        <v>44</v>
      </c>
      <c r="U35" s="100" t="s">
        <v>44</v>
      </c>
      <c r="V35" s="100" t="s">
        <v>44</v>
      </c>
      <c r="W35" s="100" t="s">
        <v>44</v>
      </c>
      <c r="X35" s="100" t="s">
        <v>44</v>
      </c>
      <c r="Y35" s="100" t="s">
        <v>44</v>
      </c>
      <c r="Z35" s="100" t="s">
        <v>44</v>
      </c>
      <c r="AA35" s="100" t="s">
        <v>44</v>
      </c>
      <c r="AB35" s="100" t="s">
        <v>44</v>
      </c>
      <c r="AC35" s="100" t="s">
        <v>44</v>
      </c>
      <c r="AD35" s="100" t="s">
        <v>44</v>
      </c>
      <c r="AE35" s="100" t="s">
        <v>44</v>
      </c>
      <c r="AF35" s="100" t="s">
        <v>44</v>
      </c>
      <c r="AG35" s="100" t="s">
        <v>44</v>
      </c>
      <c r="AH35" s="100"/>
      <c r="AI35" s="100" t="s">
        <v>44</v>
      </c>
      <c r="AJ35" s="100" t="s">
        <v>44</v>
      </c>
      <c r="AK35" s="100" t="s">
        <v>44</v>
      </c>
      <c r="AL35" s="24" t="s">
        <v>44</v>
      </c>
      <c r="AM35" s="100" t="s">
        <v>44</v>
      </c>
      <c r="AN35" s="100"/>
      <c r="AO35" s="4">
        <f>SUM(E35:AN35)</f>
        <v>0</v>
      </c>
      <c r="AP35" s="4">
        <f>AO33+AO35</f>
        <v>59240</v>
      </c>
    </row>
    <row r="36" spans="1:42" s="4" customFormat="1">
      <c r="A36" s="883"/>
      <c r="B36" s="884"/>
      <c r="C36" s="15"/>
      <c r="D36" s="105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5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"/>
      <c r="AM36" s="106"/>
      <c r="AN36" s="100"/>
    </row>
    <row r="37" spans="1:42" s="4" customFormat="1">
      <c r="A37" s="883"/>
      <c r="B37" s="884"/>
      <c r="C37" s="15" t="s">
        <v>31</v>
      </c>
      <c r="D37" s="105"/>
      <c r="E37" s="289">
        <v>150</v>
      </c>
      <c r="F37" s="289">
        <v>100</v>
      </c>
      <c r="G37" s="289">
        <v>100</v>
      </c>
      <c r="H37" s="289">
        <v>75</v>
      </c>
      <c r="I37" s="106">
        <v>10</v>
      </c>
      <c r="J37" s="106">
        <v>30</v>
      </c>
      <c r="K37" s="100" t="s">
        <v>44</v>
      </c>
      <c r="L37" s="100" t="s">
        <v>44</v>
      </c>
      <c r="M37" s="100" t="s">
        <v>44</v>
      </c>
      <c r="N37" s="106">
        <v>1600</v>
      </c>
      <c r="O37" s="284">
        <v>1000</v>
      </c>
      <c r="P37" s="100" t="s">
        <v>44</v>
      </c>
      <c r="Q37" s="100" t="s">
        <v>44</v>
      </c>
      <c r="R37" s="284">
        <v>200</v>
      </c>
      <c r="S37" s="106"/>
      <c r="T37" s="284">
        <v>550</v>
      </c>
      <c r="U37" s="106">
        <v>50000</v>
      </c>
      <c r="V37" s="283">
        <v>700</v>
      </c>
      <c r="W37" s="106">
        <v>2000</v>
      </c>
      <c r="X37" s="106">
        <v>500</v>
      </c>
      <c r="Y37" s="100" t="s">
        <v>44</v>
      </c>
      <c r="Z37" s="289">
        <v>75</v>
      </c>
      <c r="AA37" s="100" t="s">
        <v>44</v>
      </c>
      <c r="AB37" s="100" t="s">
        <v>44</v>
      </c>
      <c r="AC37" s="289">
        <v>250</v>
      </c>
      <c r="AD37" s="100" t="s">
        <v>44</v>
      </c>
      <c r="AE37" s="289">
        <v>75</v>
      </c>
      <c r="AF37" s="100" t="s">
        <v>44</v>
      </c>
      <c r="AG37" s="100" t="s">
        <v>44</v>
      </c>
      <c r="AH37" s="100"/>
      <c r="AI37" s="100" t="s">
        <v>44</v>
      </c>
      <c r="AJ37" s="100" t="s">
        <v>44</v>
      </c>
      <c r="AK37" s="100" t="s">
        <v>44</v>
      </c>
      <c r="AL37" s="24" t="s">
        <v>44</v>
      </c>
      <c r="AM37" s="218">
        <v>25</v>
      </c>
      <c r="AN37" s="100"/>
      <c r="AO37" s="4">
        <f>SUM(E37:AN37)</f>
        <v>57440</v>
      </c>
    </row>
    <row r="38" spans="1:42" s="4" customFormat="1">
      <c r="A38" s="883"/>
      <c r="B38" s="884"/>
      <c r="C38" s="15"/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5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"/>
      <c r="AM38" s="106"/>
      <c r="AN38" s="100"/>
    </row>
    <row r="39" spans="1:42" s="4" customFormat="1">
      <c r="A39" s="883"/>
      <c r="B39" s="884"/>
      <c r="C39" s="15" t="s">
        <v>32</v>
      </c>
      <c r="D39" s="105"/>
      <c r="E39" s="100" t="s">
        <v>44</v>
      </c>
      <c r="F39" s="100" t="s">
        <v>44</v>
      </c>
      <c r="G39" s="100" t="s">
        <v>44</v>
      </c>
      <c r="H39" s="100" t="s">
        <v>44</v>
      </c>
      <c r="I39" s="100" t="s">
        <v>44</v>
      </c>
      <c r="J39" s="100" t="s">
        <v>44</v>
      </c>
      <c r="K39" s="100" t="s">
        <v>44</v>
      </c>
      <c r="L39" s="100" t="s">
        <v>44</v>
      </c>
      <c r="M39" s="100" t="s">
        <v>44</v>
      </c>
      <c r="N39" s="100" t="s">
        <v>44</v>
      </c>
      <c r="O39" s="100" t="s">
        <v>44</v>
      </c>
      <c r="P39" s="100" t="s">
        <v>44</v>
      </c>
      <c r="Q39" s="100" t="s">
        <v>44</v>
      </c>
      <c r="R39" s="100" t="s">
        <v>44</v>
      </c>
      <c r="S39" s="106"/>
      <c r="T39" s="100" t="s">
        <v>44</v>
      </c>
      <c r="U39" s="100" t="s">
        <v>44</v>
      </c>
      <c r="V39" s="100" t="s">
        <v>44</v>
      </c>
      <c r="W39" s="100" t="s">
        <v>44</v>
      </c>
      <c r="X39" s="100" t="s">
        <v>44</v>
      </c>
      <c r="Y39" s="100" t="s">
        <v>44</v>
      </c>
      <c r="Z39" s="100" t="s">
        <v>44</v>
      </c>
      <c r="AA39" s="100" t="s">
        <v>44</v>
      </c>
      <c r="AB39" s="100" t="s">
        <v>44</v>
      </c>
      <c r="AC39" s="100" t="s">
        <v>44</v>
      </c>
      <c r="AD39" s="100" t="s">
        <v>44</v>
      </c>
      <c r="AE39" s="100" t="s">
        <v>44</v>
      </c>
      <c r="AF39" s="100" t="s">
        <v>44</v>
      </c>
      <c r="AG39" s="100" t="s">
        <v>44</v>
      </c>
      <c r="AH39" s="100"/>
      <c r="AI39" s="100" t="s">
        <v>44</v>
      </c>
      <c r="AJ39" s="100" t="s">
        <v>44</v>
      </c>
      <c r="AK39" s="100" t="s">
        <v>44</v>
      </c>
      <c r="AL39" s="24" t="s">
        <v>44</v>
      </c>
      <c r="AM39" s="100" t="s">
        <v>44</v>
      </c>
      <c r="AN39" s="100"/>
      <c r="AO39" s="4">
        <f>SUM(E39:AN39)</f>
        <v>0</v>
      </c>
      <c r="AP39" s="4">
        <f>AO37+AO39</f>
        <v>57440</v>
      </c>
    </row>
    <row r="40" spans="1:42" s="4" customFormat="1">
      <c r="A40" s="883"/>
      <c r="B40" s="884"/>
      <c r="C40" s="15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5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0"/>
    </row>
    <row r="41" spans="1:42" s="4" customFormat="1">
      <c r="A41" s="883"/>
      <c r="B41" s="884"/>
      <c r="C41" s="15" t="s">
        <v>33</v>
      </c>
      <c r="D41" s="105"/>
      <c r="E41" s="289">
        <v>150</v>
      </c>
      <c r="F41" s="289">
        <v>100</v>
      </c>
      <c r="G41" s="289">
        <v>100</v>
      </c>
      <c r="H41" s="289">
        <v>75</v>
      </c>
      <c r="I41" s="106">
        <v>10</v>
      </c>
      <c r="J41" s="106">
        <v>30</v>
      </c>
      <c r="K41" s="100" t="s">
        <v>44</v>
      </c>
      <c r="L41" s="100" t="s">
        <v>44</v>
      </c>
      <c r="M41" s="100" t="s">
        <v>44</v>
      </c>
      <c r="N41" s="106">
        <v>1600</v>
      </c>
      <c r="O41" s="284">
        <v>1000</v>
      </c>
      <c r="P41" s="100" t="s">
        <v>44</v>
      </c>
      <c r="Q41" s="100" t="s">
        <v>44</v>
      </c>
      <c r="R41" s="284">
        <v>200</v>
      </c>
      <c r="S41" s="106"/>
      <c r="T41" s="284">
        <v>550</v>
      </c>
      <c r="U41" s="106">
        <v>50000</v>
      </c>
      <c r="V41" s="283">
        <v>700</v>
      </c>
      <c r="W41" s="106">
        <v>2000</v>
      </c>
      <c r="X41" s="106">
        <v>500</v>
      </c>
      <c r="Y41" s="289">
        <v>100</v>
      </c>
      <c r="Z41" s="289">
        <v>75</v>
      </c>
      <c r="AA41" s="100" t="s">
        <v>44</v>
      </c>
      <c r="AB41" s="100" t="s">
        <v>44</v>
      </c>
      <c r="AC41" s="289">
        <v>250</v>
      </c>
      <c r="AD41" s="100" t="s">
        <v>44</v>
      </c>
      <c r="AE41" s="289">
        <v>75</v>
      </c>
      <c r="AF41" s="100" t="s">
        <v>44</v>
      </c>
      <c r="AG41" s="100" t="s">
        <v>44</v>
      </c>
      <c r="AH41" s="100"/>
      <c r="AI41" s="100" t="s">
        <v>44</v>
      </c>
      <c r="AJ41" s="100" t="s">
        <v>44</v>
      </c>
      <c r="AK41" s="100" t="s">
        <v>44</v>
      </c>
      <c r="AL41" s="24" t="s">
        <v>44</v>
      </c>
      <c r="AM41" s="218">
        <v>25</v>
      </c>
      <c r="AN41" s="100"/>
      <c r="AO41" s="4">
        <f>SUM(E41:AN41)</f>
        <v>57540</v>
      </c>
    </row>
    <row r="42" spans="1:42" s="4" customFormat="1">
      <c r="A42" s="883"/>
      <c r="B42" s="884"/>
      <c r="C42" s="1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"/>
      <c r="AM42" s="106"/>
      <c r="AN42" s="100"/>
    </row>
    <row r="43" spans="1:42" s="4" customFormat="1">
      <c r="A43" s="883"/>
      <c r="B43" s="884"/>
      <c r="C43" s="15" t="s">
        <v>34</v>
      </c>
      <c r="D43" s="105"/>
      <c r="E43" s="100" t="s">
        <v>44</v>
      </c>
      <c r="F43" s="100" t="s">
        <v>44</v>
      </c>
      <c r="G43" s="100" t="s">
        <v>44</v>
      </c>
      <c r="H43" s="100" t="s">
        <v>44</v>
      </c>
      <c r="I43" s="100" t="s">
        <v>44</v>
      </c>
      <c r="J43" s="100" t="s">
        <v>44</v>
      </c>
      <c r="K43" s="100" t="s">
        <v>44</v>
      </c>
      <c r="L43" s="100" t="s">
        <v>44</v>
      </c>
      <c r="M43" s="100" t="s">
        <v>44</v>
      </c>
      <c r="N43" s="100" t="s">
        <v>44</v>
      </c>
      <c r="O43" s="100" t="s">
        <v>44</v>
      </c>
      <c r="P43" s="100" t="s">
        <v>44</v>
      </c>
      <c r="Q43" s="100" t="s">
        <v>44</v>
      </c>
      <c r="R43" s="100" t="s">
        <v>44</v>
      </c>
      <c r="S43" s="106"/>
      <c r="T43" s="100" t="s">
        <v>44</v>
      </c>
      <c r="U43" s="100" t="s">
        <v>44</v>
      </c>
      <c r="V43" s="100" t="s">
        <v>44</v>
      </c>
      <c r="W43" s="100" t="s">
        <v>44</v>
      </c>
      <c r="X43" s="100" t="s">
        <v>44</v>
      </c>
      <c r="Y43" s="100" t="s">
        <v>44</v>
      </c>
      <c r="Z43" s="100" t="s">
        <v>44</v>
      </c>
      <c r="AA43" s="100" t="s">
        <v>44</v>
      </c>
      <c r="AB43" s="100" t="s">
        <v>44</v>
      </c>
      <c r="AC43" s="100" t="s">
        <v>44</v>
      </c>
      <c r="AD43" s="100" t="s">
        <v>44</v>
      </c>
      <c r="AE43" s="100" t="s">
        <v>44</v>
      </c>
      <c r="AF43" s="100" t="s">
        <v>44</v>
      </c>
      <c r="AG43" s="100" t="s">
        <v>44</v>
      </c>
      <c r="AH43" s="100"/>
      <c r="AI43" s="100" t="s">
        <v>44</v>
      </c>
      <c r="AJ43" s="100" t="s">
        <v>44</v>
      </c>
      <c r="AK43" s="100" t="s">
        <v>44</v>
      </c>
      <c r="AL43" s="24" t="s">
        <v>44</v>
      </c>
      <c r="AM43" s="100" t="s">
        <v>44</v>
      </c>
      <c r="AN43" s="100"/>
      <c r="AO43" s="4">
        <f>SUM(E43:AN43)</f>
        <v>0</v>
      </c>
      <c r="AP43" s="4">
        <f>AO41+AO43</f>
        <v>57540</v>
      </c>
    </row>
    <row r="44" spans="1:42" s="4" customFormat="1">
      <c r="A44" s="883"/>
      <c r="B44" s="884"/>
      <c r="C44" s="15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5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"/>
      <c r="AM44" s="106"/>
      <c r="AN44" s="100"/>
    </row>
    <row r="45" spans="1:42" s="4" customFormat="1">
      <c r="A45" s="883"/>
      <c r="B45" s="884"/>
      <c r="C45" s="15" t="s">
        <v>98</v>
      </c>
      <c r="D45" s="105"/>
      <c r="E45" s="289">
        <v>150</v>
      </c>
      <c r="F45" s="289">
        <v>100</v>
      </c>
      <c r="G45" s="289">
        <v>100</v>
      </c>
      <c r="H45" s="289">
        <v>75</v>
      </c>
      <c r="I45" s="106">
        <v>10</v>
      </c>
      <c r="J45" s="106">
        <v>30</v>
      </c>
      <c r="K45" s="100" t="s">
        <v>44</v>
      </c>
      <c r="L45" s="100" t="s">
        <v>44</v>
      </c>
      <c r="M45" s="293">
        <v>100</v>
      </c>
      <c r="N45" s="106">
        <v>1600</v>
      </c>
      <c r="O45" s="284">
        <v>1000</v>
      </c>
      <c r="P45" s="100" t="s">
        <v>44</v>
      </c>
      <c r="Q45" s="100" t="s">
        <v>44</v>
      </c>
      <c r="R45" s="284">
        <v>200</v>
      </c>
      <c r="S45" s="106"/>
      <c r="T45" s="284">
        <v>550</v>
      </c>
      <c r="U45" s="106">
        <v>50000</v>
      </c>
      <c r="V45" s="283">
        <v>700</v>
      </c>
      <c r="W45" s="106">
        <v>2000</v>
      </c>
      <c r="X45" s="106">
        <v>500</v>
      </c>
      <c r="Y45" s="100" t="s">
        <v>44</v>
      </c>
      <c r="Z45" s="289">
        <v>75</v>
      </c>
      <c r="AA45" s="100" t="s">
        <v>44</v>
      </c>
      <c r="AB45" s="100" t="s">
        <v>44</v>
      </c>
      <c r="AC45" s="289">
        <v>250</v>
      </c>
      <c r="AD45" s="100" t="s">
        <v>44</v>
      </c>
      <c r="AE45" s="289">
        <v>75</v>
      </c>
      <c r="AF45" s="100" t="s">
        <v>44</v>
      </c>
      <c r="AG45" s="100" t="s">
        <v>44</v>
      </c>
      <c r="AH45" s="100"/>
      <c r="AI45" s="100" t="s">
        <v>44</v>
      </c>
      <c r="AJ45" s="100" t="s">
        <v>44</v>
      </c>
      <c r="AK45" s="100" t="s">
        <v>44</v>
      </c>
      <c r="AL45" s="24" t="s">
        <v>44</v>
      </c>
      <c r="AM45" s="218">
        <v>25</v>
      </c>
      <c r="AN45" s="100"/>
      <c r="AO45" s="4">
        <f>SUM(E45:AN45)</f>
        <v>57540</v>
      </c>
    </row>
    <row r="46" spans="1:42" s="4" customFormat="1">
      <c r="A46" s="883"/>
      <c r="B46" s="884"/>
      <c r="C46" s="15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5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"/>
      <c r="AM46" s="106"/>
      <c r="AN46" s="100"/>
    </row>
    <row r="47" spans="1:42" s="4" customFormat="1">
      <c r="A47" s="883"/>
      <c r="B47" s="884"/>
      <c r="C47" s="15" t="s">
        <v>99</v>
      </c>
      <c r="D47" s="105"/>
      <c r="E47" s="100" t="s">
        <v>44</v>
      </c>
      <c r="F47" s="100" t="s">
        <v>44</v>
      </c>
      <c r="G47" s="100" t="s">
        <v>44</v>
      </c>
      <c r="H47" s="100" t="s">
        <v>44</v>
      </c>
      <c r="I47" s="100" t="s">
        <v>44</v>
      </c>
      <c r="J47" s="100" t="s">
        <v>44</v>
      </c>
      <c r="K47" s="100" t="s">
        <v>44</v>
      </c>
      <c r="L47" s="100" t="s">
        <v>44</v>
      </c>
      <c r="M47" s="100" t="s">
        <v>44</v>
      </c>
      <c r="N47" s="100" t="s">
        <v>44</v>
      </c>
      <c r="O47" s="100" t="s">
        <v>44</v>
      </c>
      <c r="P47" s="294">
        <v>200</v>
      </c>
      <c r="Q47" s="294">
        <v>500</v>
      </c>
      <c r="R47" s="100" t="s">
        <v>44</v>
      </c>
      <c r="S47" s="100"/>
      <c r="T47" s="100" t="s">
        <v>44</v>
      </c>
      <c r="U47" s="100" t="s">
        <v>44</v>
      </c>
      <c r="V47" s="100" t="s">
        <v>44</v>
      </c>
      <c r="W47" s="100" t="s">
        <v>44</v>
      </c>
      <c r="X47" s="100" t="s">
        <v>44</v>
      </c>
      <c r="Y47" s="100" t="s">
        <v>44</v>
      </c>
      <c r="Z47" s="100" t="s">
        <v>44</v>
      </c>
      <c r="AA47" s="100" t="s">
        <v>44</v>
      </c>
      <c r="AB47" s="100" t="s">
        <v>44</v>
      </c>
      <c r="AC47" s="100" t="s">
        <v>44</v>
      </c>
      <c r="AD47" s="100" t="s">
        <v>44</v>
      </c>
      <c r="AE47" s="100" t="s">
        <v>44</v>
      </c>
      <c r="AF47" s="100" t="s">
        <v>44</v>
      </c>
      <c r="AG47" s="100" t="s">
        <v>44</v>
      </c>
      <c r="AH47" s="100"/>
      <c r="AI47" s="100" t="s">
        <v>44</v>
      </c>
      <c r="AJ47" s="100" t="s">
        <v>44</v>
      </c>
      <c r="AK47" s="100" t="s">
        <v>44</v>
      </c>
      <c r="AL47" s="24" t="s">
        <v>44</v>
      </c>
      <c r="AM47" s="100" t="s">
        <v>44</v>
      </c>
      <c r="AN47" s="100"/>
      <c r="AO47" s="4">
        <f>SUM(E47:AN47)</f>
        <v>700</v>
      </c>
      <c r="AP47" s="4">
        <f>AO45+AO47</f>
        <v>58240</v>
      </c>
    </row>
    <row r="48" spans="1:42" s="4" customFormat="1">
      <c r="A48" s="88"/>
      <c r="B48" s="88"/>
      <c r="C48" s="15"/>
      <c r="D48" s="105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6"/>
      <c r="Q48" s="106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44">
        <f>SUM(AO33:AO47)</f>
        <v>232460</v>
      </c>
      <c r="AP48" s="144">
        <f>SUM(AP33:AP47)</f>
        <v>232460</v>
      </c>
    </row>
    <row r="49" spans="1:42" s="78" customFormat="1" ht="15">
      <c r="A49" s="10" t="s">
        <v>80</v>
      </c>
      <c r="B49" s="122"/>
      <c r="C49" s="122" t="s">
        <v>138</v>
      </c>
      <c r="D49" s="123"/>
      <c r="E49" s="123">
        <v>1</v>
      </c>
      <c r="F49" s="123">
        <v>2</v>
      </c>
      <c r="G49" s="123">
        <v>3</v>
      </c>
      <c r="H49" s="123">
        <v>4</v>
      </c>
      <c r="I49" s="123">
        <v>5</v>
      </c>
      <c r="J49" s="123">
        <v>6</v>
      </c>
      <c r="K49" s="123">
        <v>7</v>
      </c>
      <c r="L49" s="123">
        <v>8</v>
      </c>
      <c r="M49" s="123">
        <v>9</v>
      </c>
      <c r="N49" s="123">
        <v>10</v>
      </c>
      <c r="O49" s="123">
        <v>11</v>
      </c>
      <c r="P49" s="123">
        <v>12</v>
      </c>
      <c r="Q49" s="123">
        <v>13</v>
      </c>
      <c r="R49" s="123">
        <v>14</v>
      </c>
      <c r="S49" s="123"/>
      <c r="T49" s="123">
        <v>15</v>
      </c>
      <c r="U49" s="123">
        <v>16</v>
      </c>
      <c r="V49" s="123">
        <v>17</v>
      </c>
      <c r="W49" s="123">
        <v>18</v>
      </c>
      <c r="X49" s="123">
        <v>19</v>
      </c>
      <c r="Y49" s="123">
        <v>20</v>
      </c>
      <c r="Z49" s="123">
        <v>21</v>
      </c>
      <c r="AA49" s="123">
        <v>22</v>
      </c>
      <c r="AB49" s="123">
        <v>23</v>
      </c>
      <c r="AC49" s="123">
        <v>24</v>
      </c>
      <c r="AD49" s="123">
        <v>25</v>
      </c>
      <c r="AE49" s="123">
        <v>26</v>
      </c>
      <c r="AF49" s="123">
        <v>27</v>
      </c>
      <c r="AG49" s="123">
        <v>28</v>
      </c>
      <c r="AH49" s="123"/>
      <c r="AI49" s="123">
        <v>29</v>
      </c>
      <c r="AJ49" s="123">
        <v>30</v>
      </c>
      <c r="AK49" s="123">
        <v>31</v>
      </c>
      <c r="AL49" s="123"/>
      <c r="AM49" s="123"/>
      <c r="AN49" s="123">
        <v>32</v>
      </c>
    </row>
    <row r="50" spans="1:42" s="4" customFormat="1">
      <c r="B50" s="14"/>
      <c r="C50" s="15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5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1"/>
      <c r="AJ50" s="100"/>
      <c r="AK50" s="100"/>
      <c r="AL50" s="100"/>
      <c r="AM50" s="100"/>
      <c r="AN50" s="100"/>
    </row>
    <row r="51" spans="1:42" ht="94.5">
      <c r="A51" s="50">
        <v>4</v>
      </c>
      <c r="B51" s="48" t="s">
        <v>126</v>
      </c>
      <c r="C51" s="13" t="s">
        <v>108</v>
      </c>
      <c r="D51" s="105" t="s">
        <v>0</v>
      </c>
      <c r="E51" s="33" t="s">
        <v>1</v>
      </c>
      <c r="F51" s="33" t="s">
        <v>2</v>
      </c>
      <c r="G51" s="33" t="s">
        <v>3</v>
      </c>
      <c r="H51" s="33" t="s">
        <v>4</v>
      </c>
      <c r="I51" s="33" t="s">
        <v>5</v>
      </c>
      <c r="J51" s="33" t="s">
        <v>221</v>
      </c>
      <c r="K51" s="33" t="s">
        <v>7</v>
      </c>
      <c r="L51" s="33" t="s">
        <v>8</v>
      </c>
      <c r="M51" s="33" t="s">
        <v>9</v>
      </c>
      <c r="N51" s="33" t="s">
        <v>10</v>
      </c>
      <c r="O51" s="33" t="s">
        <v>223</v>
      </c>
      <c r="P51" s="33" t="s">
        <v>12</v>
      </c>
      <c r="Q51" s="33" t="s">
        <v>13</v>
      </c>
      <c r="R51" s="33" t="s">
        <v>93</v>
      </c>
      <c r="S51" s="18" t="s">
        <v>14</v>
      </c>
      <c r="T51" s="33" t="s">
        <v>15</v>
      </c>
      <c r="U51" s="33" t="s">
        <v>16</v>
      </c>
      <c r="V51" s="33" t="s">
        <v>17</v>
      </c>
      <c r="W51" s="33" t="s">
        <v>232</v>
      </c>
      <c r="X51" s="33" t="s">
        <v>19</v>
      </c>
      <c r="Y51" s="33" t="s">
        <v>20</v>
      </c>
      <c r="Z51" s="33" t="s">
        <v>21</v>
      </c>
      <c r="AA51" s="33" t="s">
        <v>22</v>
      </c>
      <c r="AB51" s="33" t="s">
        <v>23</v>
      </c>
      <c r="AC51" s="217" t="s">
        <v>233</v>
      </c>
      <c r="AD51" s="33" t="s">
        <v>25</v>
      </c>
      <c r="AE51" s="33" t="s">
        <v>26</v>
      </c>
      <c r="AF51" s="33" t="s">
        <v>27</v>
      </c>
      <c r="AG51" s="33" t="s">
        <v>28</v>
      </c>
      <c r="AH51" s="33" t="s">
        <v>235</v>
      </c>
      <c r="AI51" s="33" t="s">
        <v>94</v>
      </c>
      <c r="AJ51" s="33" t="s">
        <v>95</v>
      </c>
      <c r="AK51" s="33" t="s">
        <v>96</v>
      </c>
      <c r="AL51" s="33" t="s">
        <v>222</v>
      </c>
      <c r="AM51" s="291" t="s">
        <v>234</v>
      </c>
      <c r="AN51" s="33" t="s">
        <v>36</v>
      </c>
    </row>
    <row r="52" spans="1:42" s="4" customFormat="1" ht="33">
      <c r="A52" s="881"/>
      <c r="B52" s="882"/>
      <c r="C52" s="70" t="s">
        <v>37</v>
      </c>
      <c r="D52" s="107"/>
      <c r="E52" s="108" t="s">
        <v>45</v>
      </c>
      <c r="F52" s="108" t="s">
        <v>46</v>
      </c>
      <c r="G52" s="108"/>
      <c r="H52" s="108" t="s">
        <v>38</v>
      </c>
      <c r="I52" s="108" t="s">
        <v>39</v>
      </c>
      <c r="J52" s="108" t="s">
        <v>40</v>
      </c>
      <c r="K52" s="108" t="s">
        <v>41</v>
      </c>
      <c r="L52" s="108" t="s">
        <v>42</v>
      </c>
      <c r="M52" s="108" t="s">
        <v>43</v>
      </c>
      <c r="N52" s="108" t="s">
        <v>47</v>
      </c>
      <c r="O52" s="108" t="s">
        <v>48</v>
      </c>
      <c r="P52" s="108" t="s">
        <v>49</v>
      </c>
      <c r="Q52" s="108" t="s">
        <v>50</v>
      </c>
      <c r="R52" s="108"/>
      <c r="S52" s="107"/>
      <c r="T52" s="108" t="s">
        <v>51</v>
      </c>
      <c r="U52" s="108" t="s">
        <v>52</v>
      </c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0"/>
    </row>
    <row r="53" spans="1:42" s="4" customFormat="1">
      <c r="A53" s="883"/>
      <c r="B53" s="884"/>
      <c r="C53" s="16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5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</row>
    <row r="54" spans="1:42" s="4" customFormat="1">
      <c r="A54" s="883"/>
      <c r="B54" s="884"/>
      <c r="C54" s="15" t="s">
        <v>29</v>
      </c>
      <c r="D54" s="105"/>
      <c r="E54" s="289">
        <v>150</v>
      </c>
      <c r="F54" s="289">
        <v>100</v>
      </c>
      <c r="G54" s="289">
        <v>100</v>
      </c>
      <c r="H54" s="289">
        <v>75</v>
      </c>
      <c r="I54" s="106">
        <v>10</v>
      </c>
      <c r="J54" s="106">
        <v>30</v>
      </c>
      <c r="K54" s="284">
        <v>300</v>
      </c>
      <c r="L54" s="284">
        <v>300</v>
      </c>
      <c r="M54" s="100" t="s">
        <v>44</v>
      </c>
      <c r="N54" s="106">
        <v>1600</v>
      </c>
      <c r="O54" s="284">
        <v>1000</v>
      </c>
      <c r="P54" s="100" t="s">
        <v>44</v>
      </c>
      <c r="Q54" s="100" t="s">
        <v>44</v>
      </c>
      <c r="R54" s="284">
        <v>200</v>
      </c>
      <c r="S54" s="106"/>
      <c r="T54" s="284">
        <v>550</v>
      </c>
      <c r="U54" s="106">
        <v>50000</v>
      </c>
      <c r="V54" s="283">
        <v>700</v>
      </c>
      <c r="W54" s="106">
        <v>2000</v>
      </c>
      <c r="X54" s="106">
        <v>500</v>
      </c>
      <c r="Y54" s="289">
        <v>100</v>
      </c>
      <c r="Z54" s="289">
        <v>75</v>
      </c>
      <c r="AA54" s="106">
        <v>1000</v>
      </c>
      <c r="AB54" s="106">
        <v>100</v>
      </c>
      <c r="AC54" s="289">
        <v>250</v>
      </c>
      <c r="AD54" s="100" t="s">
        <v>44</v>
      </c>
      <c r="AE54" s="289">
        <v>75</v>
      </c>
      <c r="AF54" s="100" t="s">
        <v>44</v>
      </c>
      <c r="AG54" s="100" t="s">
        <v>44</v>
      </c>
      <c r="AH54" s="100"/>
      <c r="AI54" s="100" t="s">
        <v>44</v>
      </c>
      <c r="AJ54" s="100" t="s">
        <v>44</v>
      </c>
      <c r="AK54" s="100" t="s">
        <v>44</v>
      </c>
      <c r="AL54" s="24" t="s">
        <v>44</v>
      </c>
      <c r="AM54" s="218">
        <v>25</v>
      </c>
      <c r="AN54" s="100"/>
      <c r="AO54" s="4">
        <f>SUM(E54:AN54)</f>
        <v>59240</v>
      </c>
    </row>
    <row r="55" spans="1:42" s="4" customFormat="1">
      <c r="A55" s="883"/>
      <c r="B55" s="884"/>
      <c r="C55" s="15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5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"/>
      <c r="AM55" s="106"/>
      <c r="AN55" s="100"/>
    </row>
    <row r="56" spans="1:42" s="4" customFormat="1">
      <c r="A56" s="883"/>
      <c r="B56" s="884"/>
      <c r="C56" s="15" t="s">
        <v>30</v>
      </c>
      <c r="D56" s="105"/>
      <c r="E56" s="100" t="s">
        <v>44</v>
      </c>
      <c r="F56" s="100" t="s">
        <v>44</v>
      </c>
      <c r="G56" s="100" t="s">
        <v>44</v>
      </c>
      <c r="H56" s="100" t="s">
        <v>44</v>
      </c>
      <c r="I56" s="100" t="s">
        <v>44</v>
      </c>
      <c r="J56" s="100" t="s">
        <v>44</v>
      </c>
      <c r="K56" s="100" t="s">
        <v>44</v>
      </c>
      <c r="L56" s="100" t="s">
        <v>44</v>
      </c>
      <c r="M56" s="100" t="s">
        <v>44</v>
      </c>
      <c r="N56" s="100" t="s">
        <v>44</v>
      </c>
      <c r="O56" s="100" t="s">
        <v>44</v>
      </c>
      <c r="P56" s="100" t="s">
        <v>44</v>
      </c>
      <c r="Q56" s="100" t="s">
        <v>44</v>
      </c>
      <c r="R56" s="100" t="s">
        <v>44</v>
      </c>
      <c r="S56" s="106"/>
      <c r="T56" s="100" t="s">
        <v>44</v>
      </c>
      <c r="U56" s="100" t="s">
        <v>44</v>
      </c>
      <c r="V56" s="100" t="s">
        <v>44</v>
      </c>
      <c r="W56" s="100" t="s">
        <v>44</v>
      </c>
      <c r="X56" s="100" t="s">
        <v>44</v>
      </c>
      <c r="Y56" s="100" t="s">
        <v>44</v>
      </c>
      <c r="Z56" s="100" t="s">
        <v>44</v>
      </c>
      <c r="AA56" s="100" t="s">
        <v>44</v>
      </c>
      <c r="AB56" s="100" t="s">
        <v>44</v>
      </c>
      <c r="AC56" s="100" t="s">
        <v>44</v>
      </c>
      <c r="AD56" s="100" t="s">
        <v>44</v>
      </c>
      <c r="AE56" s="100" t="s">
        <v>44</v>
      </c>
      <c r="AF56" s="100" t="s">
        <v>44</v>
      </c>
      <c r="AG56" s="100" t="s">
        <v>44</v>
      </c>
      <c r="AH56" s="100"/>
      <c r="AI56" s="100" t="s">
        <v>44</v>
      </c>
      <c r="AJ56" s="100" t="s">
        <v>44</v>
      </c>
      <c r="AK56" s="100" t="s">
        <v>44</v>
      </c>
      <c r="AL56" s="24" t="s">
        <v>44</v>
      </c>
      <c r="AM56" s="100" t="s">
        <v>44</v>
      </c>
      <c r="AN56" s="100"/>
      <c r="AO56" s="4">
        <f>SUM(E56:AN56)</f>
        <v>0</v>
      </c>
      <c r="AP56" s="4">
        <f>AO54+AO56</f>
        <v>59240</v>
      </c>
    </row>
    <row r="57" spans="1:42" s="4" customFormat="1">
      <c r="A57" s="883"/>
      <c r="B57" s="884"/>
      <c r="C57" s="15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5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"/>
      <c r="AM57" s="106"/>
      <c r="AN57" s="100"/>
    </row>
    <row r="58" spans="1:42" s="4" customFormat="1">
      <c r="A58" s="883"/>
      <c r="B58" s="884"/>
      <c r="C58" s="15" t="s">
        <v>31</v>
      </c>
      <c r="D58" s="105"/>
      <c r="E58" s="289">
        <v>150</v>
      </c>
      <c r="F58" s="289">
        <v>100</v>
      </c>
      <c r="G58" s="289">
        <v>100</v>
      </c>
      <c r="H58" s="289">
        <v>75</v>
      </c>
      <c r="I58" s="106">
        <v>10</v>
      </c>
      <c r="J58" s="106">
        <v>30</v>
      </c>
      <c r="K58" s="100" t="s">
        <v>44</v>
      </c>
      <c r="L58" s="100" t="s">
        <v>44</v>
      </c>
      <c r="M58" s="100" t="s">
        <v>44</v>
      </c>
      <c r="N58" s="106">
        <v>1600</v>
      </c>
      <c r="O58" s="284">
        <v>1000</v>
      </c>
      <c r="P58" s="100" t="s">
        <v>44</v>
      </c>
      <c r="Q58" s="100" t="s">
        <v>44</v>
      </c>
      <c r="R58" s="284">
        <v>200</v>
      </c>
      <c r="S58" s="106"/>
      <c r="T58" s="284">
        <v>550</v>
      </c>
      <c r="U58" s="106">
        <v>50000</v>
      </c>
      <c r="V58" s="283">
        <v>700</v>
      </c>
      <c r="W58" s="106">
        <v>2000</v>
      </c>
      <c r="X58" s="106">
        <v>500</v>
      </c>
      <c r="Y58" s="100" t="s">
        <v>44</v>
      </c>
      <c r="Z58" s="289">
        <v>75</v>
      </c>
      <c r="AA58" s="100" t="s">
        <v>44</v>
      </c>
      <c r="AB58" s="100" t="s">
        <v>44</v>
      </c>
      <c r="AC58" s="289">
        <v>250</v>
      </c>
      <c r="AD58" s="100" t="s">
        <v>44</v>
      </c>
      <c r="AE58" s="289">
        <v>75</v>
      </c>
      <c r="AF58" s="100" t="s">
        <v>44</v>
      </c>
      <c r="AG58" s="100" t="s">
        <v>44</v>
      </c>
      <c r="AH58" s="100"/>
      <c r="AI58" s="100" t="s">
        <v>44</v>
      </c>
      <c r="AJ58" s="100" t="s">
        <v>44</v>
      </c>
      <c r="AK58" s="100" t="s">
        <v>44</v>
      </c>
      <c r="AL58" s="24" t="s">
        <v>44</v>
      </c>
      <c r="AM58" s="218">
        <v>25</v>
      </c>
      <c r="AN58" s="100"/>
      <c r="AO58" s="4">
        <f>SUM(E58:AN58)</f>
        <v>57440</v>
      </c>
    </row>
    <row r="59" spans="1:42" s="4" customFormat="1">
      <c r="A59" s="883"/>
      <c r="B59" s="884"/>
      <c r="C59" s="15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5"/>
      <c r="S59" s="106"/>
      <c r="T59" s="106"/>
      <c r="U59" s="106"/>
      <c r="V59" s="106"/>
      <c r="W59" s="106"/>
      <c r="X59" s="106"/>
      <c r="Y59" s="100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"/>
      <c r="AM59" s="106"/>
      <c r="AN59" s="100"/>
    </row>
    <row r="60" spans="1:42" s="4" customFormat="1">
      <c r="A60" s="883"/>
      <c r="B60" s="884"/>
      <c r="C60" s="15" t="s">
        <v>32</v>
      </c>
      <c r="D60" s="105"/>
      <c r="E60" s="100" t="s">
        <v>44</v>
      </c>
      <c r="F60" s="100" t="s">
        <v>44</v>
      </c>
      <c r="G60" s="100" t="s">
        <v>44</v>
      </c>
      <c r="H60" s="100" t="s">
        <v>44</v>
      </c>
      <c r="I60" s="100" t="s">
        <v>44</v>
      </c>
      <c r="J60" s="100" t="s">
        <v>44</v>
      </c>
      <c r="K60" s="100" t="s">
        <v>44</v>
      </c>
      <c r="L60" s="100" t="s">
        <v>44</v>
      </c>
      <c r="M60" s="100" t="s">
        <v>44</v>
      </c>
      <c r="N60" s="100" t="s">
        <v>44</v>
      </c>
      <c r="O60" s="100" t="s">
        <v>44</v>
      </c>
      <c r="P60" s="100" t="s">
        <v>44</v>
      </c>
      <c r="Q60" s="100" t="s">
        <v>44</v>
      </c>
      <c r="R60" s="100" t="s">
        <v>44</v>
      </c>
      <c r="S60" s="106"/>
      <c r="T60" s="100" t="s">
        <v>44</v>
      </c>
      <c r="U60" s="100" t="s">
        <v>44</v>
      </c>
      <c r="V60" s="100" t="s">
        <v>44</v>
      </c>
      <c r="W60" s="100" t="s">
        <v>44</v>
      </c>
      <c r="X60" s="100" t="s">
        <v>44</v>
      </c>
      <c r="Y60" s="100" t="s">
        <v>44</v>
      </c>
      <c r="Z60" s="100" t="s">
        <v>44</v>
      </c>
      <c r="AA60" s="100" t="s">
        <v>44</v>
      </c>
      <c r="AB60" s="100" t="s">
        <v>44</v>
      </c>
      <c r="AC60" s="100" t="s">
        <v>44</v>
      </c>
      <c r="AD60" s="100" t="s">
        <v>44</v>
      </c>
      <c r="AE60" s="100" t="s">
        <v>44</v>
      </c>
      <c r="AF60" s="100" t="s">
        <v>44</v>
      </c>
      <c r="AG60" s="100" t="s">
        <v>44</v>
      </c>
      <c r="AH60" s="100"/>
      <c r="AI60" s="100" t="s">
        <v>44</v>
      </c>
      <c r="AJ60" s="100" t="s">
        <v>44</v>
      </c>
      <c r="AK60" s="100" t="s">
        <v>44</v>
      </c>
      <c r="AL60" s="24" t="s">
        <v>44</v>
      </c>
      <c r="AM60" s="100"/>
      <c r="AN60" s="100"/>
      <c r="AO60" s="4">
        <f>SUM(E60:AN60)</f>
        <v>0</v>
      </c>
      <c r="AP60" s="4">
        <f>AO58+AO60</f>
        <v>57440</v>
      </c>
    </row>
    <row r="61" spans="1:42" s="4" customFormat="1">
      <c r="A61" s="883"/>
      <c r="B61" s="884"/>
      <c r="C61" s="15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5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0"/>
    </row>
    <row r="62" spans="1:42" s="4" customFormat="1">
      <c r="A62" s="883"/>
      <c r="B62" s="884"/>
      <c r="C62" s="15" t="s">
        <v>33</v>
      </c>
      <c r="D62" s="105"/>
      <c r="E62" s="289">
        <v>150</v>
      </c>
      <c r="F62" s="289">
        <v>100</v>
      </c>
      <c r="G62" s="289">
        <v>100</v>
      </c>
      <c r="H62" s="289">
        <v>75</v>
      </c>
      <c r="I62" s="106">
        <v>10</v>
      </c>
      <c r="J62" s="106">
        <v>30</v>
      </c>
      <c r="K62" s="100" t="s">
        <v>44</v>
      </c>
      <c r="L62" s="100" t="s">
        <v>44</v>
      </c>
      <c r="M62" s="100" t="s">
        <v>44</v>
      </c>
      <c r="N62" s="106">
        <v>1600</v>
      </c>
      <c r="O62" s="284">
        <v>1000</v>
      </c>
      <c r="P62" s="100" t="s">
        <v>44</v>
      </c>
      <c r="Q62" s="100" t="s">
        <v>44</v>
      </c>
      <c r="R62" s="284">
        <v>200</v>
      </c>
      <c r="S62" s="106"/>
      <c r="T62" s="284">
        <v>550</v>
      </c>
      <c r="U62" s="106">
        <v>50000</v>
      </c>
      <c r="V62" s="283">
        <v>700</v>
      </c>
      <c r="W62" s="106">
        <v>2000</v>
      </c>
      <c r="X62" s="106">
        <v>500</v>
      </c>
      <c r="Y62" s="100" t="s">
        <v>44</v>
      </c>
      <c r="Z62" s="289">
        <v>75</v>
      </c>
      <c r="AA62" s="100" t="s">
        <v>44</v>
      </c>
      <c r="AB62" s="100" t="s">
        <v>44</v>
      </c>
      <c r="AC62" s="289">
        <v>250</v>
      </c>
      <c r="AD62" s="100" t="s">
        <v>44</v>
      </c>
      <c r="AE62" s="289">
        <v>75</v>
      </c>
      <c r="AF62" s="100" t="s">
        <v>44</v>
      </c>
      <c r="AG62" s="100" t="s">
        <v>44</v>
      </c>
      <c r="AH62" s="100"/>
      <c r="AI62" s="100" t="s">
        <v>44</v>
      </c>
      <c r="AJ62" s="100" t="s">
        <v>44</v>
      </c>
      <c r="AK62" s="100" t="s">
        <v>44</v>
      </c>
      <c r="AL62" s="24" t="s">
        <v>44</v>
      </c>
      <c r="AM62" s="218">
        <v>25</v>
      </c>
      <c r="AN62" s="100"/>
      <c r="AO62" s="4">
        <f>SUM(E62:AN62)</f>
        <v>57440</v>
      </c>
    </row>
    <row r="63" spans="1:42" s="4" customFormat="1">
      <c r="A63" s="883"/>
      <c r="B63" s="884"/>
      <c r="C63" s="15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5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"/>
      <c r="AM63" s="106"/>
      <c r="AN63" s="100"/>
    </row>
    <row r="64" spans="1:42" s="4" customFormat="1">
      <c r="A64" s="883"/>
      <c r="B64" s="884"/>
      <c r="C64" s="15" t="s">
        <v>34</v>
      </c>
      <c r="D64" s="105"/>
      <c r="E64" s="100" t="s">
        <v>44</v>
      </c>
      <c r="F64" s="100" t="s">
        <v>44</v>
      </c>
      <c r="G64" s="100" t="s">
        <v>44</v>
      </c>
      <c r="H64" s="100" t="s">
        <v>44</v>
      </c>
      <c r="I64" s="100" t="s">
        <v>44</v>
      </c>
      <c r="J64" s="100" t="s">
        <v>44</v>
      </c>
      <c r="K64" s="100" t="s">
        <v>44</v>
      </c>
      <c r="L64" s="100" t="s">
        <v>44</v>
      </c>
      <c r="M64" s="100" t="s">
        <v>44</v>
      </c>
      <c r="N64" s="100" t="s">
        <v>44</v>
      </c>
      <c r="O64" s="100" t="s">
        <v>44</v>
      </c>
      <c r="P64" s="100" t="s">
        <v>44</v>
      </c>
      <c r="Q64" s="100" t="s">
        <v>44</v>
      </c>
      <c r="R64" s="100" t="s">
        <v>44</v>
      </c>
      <c r="S64" s="106"/>
      <c r="T64" s="100" t="s">
        <v>44</v>
      </c>
      <c r="U64" s="100" t="s">
        <v>44</v>
      </c>
      <c r="V64" s="100" t="s">
        <v>44</v>
      </c>
      <c r="W64" s="100" t="s">
        <v>44</v>
      </c>
      <c r="X64" s="100" t="s">
        <v>44</v>
      </c>
      <c r="Y64" s="100" t="s">
        <v>44</v>
      </c>
      <c r="Z64" s="100" t="s">
        <v>44</v>
      </c>
      <c r="AA64" s="100" t="s">
        <v>44</v>
      </c>
      <c r="AB64" s="100" t="s">
        <v>44</v>
      </c>
      <c r="AC64" s="100" t="s">
        <v>44</v>
      </c>
      <c r="AD64" s="100" t="s">
        <v>44</v>
      </c>
      <c r="AE64" s="100" t="s">
        <v>44</v>
      </c>
      <c r="AF64" s="100" t="s">
        <v>44</v>
      </c>
      <c r="AG64" s="100" t="s">
        <v>44</v>
      </c>
      <c r="AH64" s="100"/>
      <c r="AI64" s="100" t="s">
        <v>44</v>
      </c>
      <c r="AJ64" s="100" t="s">
        <v>44</v>
      </c>
      <c r="AK64" s="100" t="s">
        <v>44</v>
      </c>
      <c r="AL64" s="24" t="s">
        <v>44</v>
      </c>
      <c r="AM64" s="100" t="s">
        <v>44</v>
      </c>
      <c r="AN64" s="100"/>
      <c r="AO64" s="4">
        <f>SUM(E64:AN64)</f>
        <v>0</v>
      </c>
      <c r="AP64" s="4">
        <f>AO62+AO64</f>
        <v>57440</v>
      </c>
    </row>
    <row r="65" spans="1:42" s="4" customFormat="1">
      <c r="A65" s="883"/>
      <c r="B65" s="884"/>
      <c r="C65" s="15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5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"/>
      <c r="AM65" s="106"/>
      <c r="AN65" s="100"/>
    </row>
    <row r="66" spans="1:42" s="4" customFormat="1">
      <c r="A66" s="883"/>
      <c r="B66" s="884"/>
      <c r="C66" s="15" t="s">
        <v>98</v>
      </c>
      <c r="D66" s="105"/>
      <c r="E66" s="289">
        <v>150</v>
      </c>
      <c r="F66" s="289">
        <v>100</v>
      </c>
      <c r="G66" s="289">
        <v>100</v>
      </c>
      <c r="H66" s="289">
        <v>75</v>
      </c>
      <c r="I66" s="106">
        <v>10</v>
      </c>
      <c r="J66" s="106">
        <v>30</v>
      </c>
      <c r="K66" s="100" t="s">
        <v>44</v>
      </c>
      <c r="L66" s="100" t="s">
        <v>44</v>
      </c>
      <c r="M66" s="293">
        <v>100</v>
      </c>
      <c r="N66" s="106">
        <v>1600</v>
      </c>
      <c r="O66" s="284">
        <v>1000</v>
      </c>
      <c r="P66" s="100" t="s">
        <v>44</v>
      </c>
      <c r="Q66" s="100" t="s">
        <v>44</v>
      </c>
      <c r="R66" s="284">
        <v>200</v>
      </c>
      <c r="S66" s="106"/>
      <c r="T66" s="284">
        <v>550</v>
      </c>
      <c r="U66" s="106">
        <v>50000</v>
      </c>
      <c r="V66" s="283">
        <v>700</v>
      </c>
      <c r="W66" s="106">
        <v>2000</v>
      </c>
      <c r="X66" s="106">
        <v>500</v>
      </c>
      <c r="Y66" s="100" t="s">
        <v>44</v>
      </c>
      <c r="Z66" s="289">
        <v>75</v>
      </c>
      <c r="AA66" s="100" t="s">
        <v>44</v>
      </c>
      <c r="AB66" s="100" t="s">
        <v>44</v>
      </c>
      <c r="AC66" s="289">
        <v>250</v>
      </c>
      <c r="AD66" s="100" t="s">
        <v>44</v>
      </c>
      <c r="AE66" s="289">
        <v>75</v>
      </c>
      <c r="AF66" s="100" t="s">
        <v>44</v>
      </c>
      <c r="AG66" s="100" t="s">
        <v>44</v>
      </c>
      <c r="AH66" s="100"/>
      <c r="AI66" s="100" t="s">
        <v>44</v>
      </c>
      <c r="AJ66" s="100" t="s">
        <v>44</v>
      </c>
      <c r="AK66" s="100" t="s">
        <v>44</v>
      </c>
      <c r="AL66" s="24" t="s">
        <v>44</v>
      </c>
      <c r="AM66" s="218">
        <v>25</v>
      </c>
      <c r="AN66" s="100"/>
      <c r="AO66" s="4">
        <f>SUM(E66:AN66)</f>
        <v>57540</v>
      </c>
    </row>
    <row r="67" spans="1:42" s="4" customFormat="1">
      <c r="A67" s="883"/>
      <c r="B67" s="884"/>
      <c r="C67" s="15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5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"/>
      <c r="AM67" s="106"/>
      <c r="AN67" s="100"/>
    </row>
    <row r="68" spans="1:42" s="4" customFormat="1">
      <c r="A68" s="883"/>
      <c r="B68" s="884"/>
      <c r="C68" s="15" t="s">
        <v>99</v>
      </c>
      <c r="D68" s="105"/>
      <c r="E68" s="100" t="s">
        <v>44</v>
      </c>
      <c r="F68" s="100" t="s">
        <v>44</v>
      </c>
      <c r="G68" s="100" t="s">
        <v>44</v>
      </c>
      <c r="H68" s="100" t="s">
        <v>44</v>
      </c>
      <c r="I68" s="100" t="s">
        <v>44</v>
      </c>
      <c r="J68" s="100" t="s">
        <v>44</v>
      </c>
      <c r="K68" s="100" t="s">
        <v>44</v>
      </c>
      <c r="L68" s="100" t="s">
        <v>44</v>
      </c>
      <c r="M68" s="100" t="s">
        <v>44</v>
      </c>
      <c r="N68" s="100" t="s">
        <v>44</v>
      </c>
      <c r="O68" s="100" t="s">
        <v>44</v>
      </c>
      <c r="P68" s="294">
        <v>200</v>
      </c>
      <c r="Q68" s="294">
        <v>500</v>
      </c>
      <c r="R68" s="100" t="s">
        <v>44</v>
      </c>
      <c r="S68" s="106"/>
      <c r="T68" s="100" t="s">
        <v>44</v>
      </c>
      <c r="U68" s="100" t="s">
        <v>44</v>
      </c>
      <c r="V68" s="100" t="s">
        <v>44</v>
      </c>
      <c r="W68" s="100" t="s">
        <v>44</v>
      </c>
      <c r="X68" s="100" t="s">
        <v>44</v>
      </c>
      <c r="Y68" s="100" t="s">
        <v>44</v>
      </c>
      <c r="Z68" s="100" t="s">
        <v>44</v>
      </c>
      <c r="AA68" s="100" t="s">
        <v>44</v>
      </c>
      <c r="AB68" s="100" t="s">
        <v>44</v>
      </c>
      <c r="AC68" s="100" t="s">
        <v>44</v>
      </c>
      <c r="AD68" s="100" t="s">
        <v>44</v>
      </c>
      <c r="AE68" s="100" t="s">
        <v>44</v>
      </c>
      <c r="AF68" s="100" t="s">
        <v>44</v>
      </c>
      <c r="AG68" s="100" t="s">
        <v>44</v>
      </c>
      <c r="AH68" s="100"/>
      <c r="AI68" s="100" t="s">
        <v>44</v>
      </c>
      <c r="AJ68" s="100" t="s">
        <v>44</v>
      </c>
      <c r="AK68" s="100" t="s">
        <v>44</v>
      </c>
      <c r="AL68" s="24" t="s">
        <v>44</v>
      </c>
      <c r="AM68" s="100" t="s">
        <v>44</v>
      </c>
      <c r="AN68" s="100"/>
      <c r="AO68" s="4">
        <f>SUM(E68:AN68)</f>
        <v>700</v>
      </c>
      <c r="AP68" s="4">
        <f>AO66+AO68</f>
        <v>58240</v>
      </c>
    </row>
    <row r="69" spans="1:42" s="4" customFormat="1">
      <c r="A69" s="885"/>
      <c r="B69" s="886"/>
      <c r="C69" s="15"/>
      <c r="D69" s="105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5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1"/>
      <c r="AJ69" s="100"/>
      <c r="AK69" s="100"/>
      <c r="AL69" s="100"/>
      <c r="AM69" s="100"/>
      <c r="AN69" s="100"/>
      <c r="AO69" s="144">
        <f>SUM(AO54:AO68)</f>
        <v>232360</v>
      </c>
      <c r="AP69" s="144">
        <f>SUM(AP54:AP68)</f>
        <v>232360</v>
      </c>
    </row>
    <row r="70" spans="1:42" ht="50.25" customHeight="1">
      <c r="A70" s="50">
        <v>5</v>
      </c>
      <c r="B70" s="48" t="s">
        <v>127</v>
      </c>
      <c r="C70" s="13" t="s">
        <v>109</v>
      </c>
      <c r="D70" s="105" t="s">
        <v>0</v>
      </c>
      <c r="E70" s="33" t="s">
        <v>1</v>
      </c>
      <c r="F70" s="33" t="s">
        <v>2</v>
      </c>
      <c r="G70" s="33" t="s">
        <v>3</v>
      </c>
      <c r="H70" s="33" t="s">
        <v>4</v>
      </c>
      <c r="I70" s="33" t="s">
        <v>5</v>
      </c>
      <c r="J70" s="33" t="s">
        <v>221</v>
      </c>
      <c r="K70" s="33" t="s">
        <v>7</v>
      </c>
      <c r="L70" s="33" t="s">
        <v>8</v>
      </c>
      <c r="M70" s="33" t="s">
        <v>9</v>
      </c>
      <c r="N70" s="33" t="s">
        <v>10</v>
      </c>
      <c r="O70" s="33" t="s">
        <v>223</v>
      </c>
      <c r="P70" s="33" t="s">
        <v>12</v>
      </c>
      <c r="Q70" s="33" t="s">
        <v>13</v>
      </c>
      <c r="R70" s="33" t="s">
        <v>93</v>
      </c>
      <c r="S70" s="18" t="s">
        <v>14</v>
      </c>
      <c r="T70" s="33" t="s">
        <v>15</v>
      </c>
      <c r="U70" s="33" t="s">
        <v>16</v>
      </c>
      <c r="V70" s="33" t="s">
        <v>17</v>
      </c>
      <c r="W70" s="33" t="s">
        <v>232</v>
      </c>
      <c r="X70" s="33" t="s">
        <v>19</v>
      </c>
      <c r="Y70" s="33" t="s">
        <v>20</v>
      </c>
      <c r="Z70" s="33" t="s">
        <v>21</v>
      </c>
      <c r="AA70" s="33" t="s">
        <v>22</v>
      </c>
      <c r="AB70" s="33" t="s">
        <v>23</v>
      </c>
      <c r="AC70" s="217" t="s">
        <v>233</v>
      </c>
      <c r="AD70" s="33" t="s">
        <v>25</v>
      </c>
      <c r="AE70" s="33" t="s">
        <v>26</v>
      </c>
      <c r="AF70" s="33" t="s">
        <v>27</v>
      </c>
      <c r="AG70" s="33" t="s">
        <v>28</v>
      </c>
      <c r="AH70" s="33" t="s">
        <v>235</v>
      </c>
      <c r="AI70" s="33" t="s">
        <v>94</v>
      </c>
      <c r="AJ70" s="33" t="s">
        <v>95</v>
      </c>
      <c r="AK70" s="33" t="s">
        <v>96</v>
      </c>
      <c r="AL70" s="33" t="s">
        <v>222</v>
      </c>
      <c r="AM70" s="291" t="s">
        <v>234</v>
      </c>
      <c r="AN70" s="33" t="s">
        <v>36</v>
      </c>
    </row>
    <row r="71" spans="1:42" s="4" customFormat="1" ht="33">
      <c r="A71" s="881"/>
      <c r="B71" s="882"/>
      <c r="C71" s="70" t="s">
        <v>37</v>
      </c>
      <c r="D71" s="107"/>
      <c r="E71" s="108" t="s">
        <v>45</v>
      </c>
      <c r="F71" s="108" t="s">
        <v>46</v>
      </c>
      <c r="G71" s="108"/>
      <c r="H71" s="108" t="s">
        <v>38</v>
      </c>
      <c r="I71" s="108" t="s">
        <v>39</v>
      </c>
      <c r="J71" s="108" t="s">
        <v>40</v>
      </c>
      <c r="K71" s="108" t="s">
        <v>41</v>
      </c>
      <c r="L71" s="108" t="s">
        <v>42</v>
      </c>
      <c r="M71" s="108" t="s">
        <v>43</v>
      </c>
      <c r="N71" s="108" t="s">
        <v>47</v>
      </c>
      <c r="O71" s="108" t="s">
        <v>48</v>
      </c>
      <c r="P71" s="108" t="s">
        <v>49</v>
      </c>
      <c r="Q71" s="108" t="s">
        <v>50</v>
      </c>
      <c r="R71" s="108"/>
      <c r="S71" s="107"/>
      <c r="T71" s="108" t="s">
        <v>51</v>
      </c>
      <c r="U71" s="108" t="s">
        <v>52</v>
      </c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0"/>
    </row>
    <row r="72" spans="1:42" s="4" customFormat="1">
      <c r="A72" s="883"/>
      <c r="B72" s="884"/>
      <c r="C72" s="16"/>
      <c r="D72" s="105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5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0"/>
      <c r="AK72" s="100"/>
      <c r="AL72" s="100"/>
      <c r="AM72" s="100"/>
      <c r="AN72" s="100"/>
    </row>
    <row r="73" spans="1:42" s="4" customFormat="1">
      <c r="A73" s="883"/>
      <c r="B73" s="884"/>
      <c r="C73" s="15" t="s">
        <v>29</v>
      </c>
      <c r="D73" s="105"/>
      <c r="E73" s="289">
        <v>150</v>
      </c>
      <c r="F73" s="289">
        <v>100</v>
      </c>
      <c r="G73" s="289">
        <v>100</v>
      </c>
      <c r="H73" s="289">
        <v>75</v>
      </c>
      <c r="I73" s="106">
        <v>10</v>
      </c>
      <c r="J73" s="106">
        <v>30</v>
      </c>
      <c r="K73" s="284">
        <v>300</v>
      </c>
      <c r="L73" s="284">
        <v>300</v>
      </c>
      <c r="M73" s="100" t="s">
        <v>44</v>
      </c>
      <c r="N73" s="106">
        <v>1600</v>
      </c>
      <c r="O73" s="284">
        <v>1000</v>
      </c>
      <c r="P73" s="100" t="s">
        <v>44</v>
      </c>
      <c r="Q73" s="100" t="s">
        <v>44</v>
      </c>
      <c r="R73" s="284">
        <v>200</v>
      </c>
      <c r="S73" s="106"/>
      <c r="T73" s="284">
        <v>550</v>
      </c>
      <c r="U73" s="106">
        <v>50000</v>
      </c>
      <c r="V73" s="283">
        <v>700</v>
      </c>
      <c r="W73" s="106">
        <v>2000</v>
      </c>
      <c r="X73" s="106">
        <v>500</v>
      </c>
      <c r="Y73" s="289">
        <v>100</v>
      </c>
      <c r="Z73" s="289">
        <v>75</v>
      </c>
      <c r="AA73" s="106">
        <v>1000</v>
      </c>
      <c r="AB73" s="106">
        <v>100</v>
      </c>
      <c r="AC73" s="289">
        <v>250</v>
      </c>
      <c r="AD73" s="100" t="s">
        <v>44</v>
      </c>
      <c r="AE73" s="289">
        <v>75</v>
      </c>
      <c r="AF73" s="100" t="s">
        <v>44</v>
      </c>
      <c r="AG73" s="100" t="s">
        <v>44</v>
      </c>
      <c r="AH73" s="100"/>
      <c r="AI73" s="100" t="s">
        <v>44</v>
      </c>
      <c r="AJ73" s="100" t="s">
        <v>44</v>
      </c>
      <c r="AK73" s="100" t="s">
        <v>44</v>
      </c>
      <c r="AL73" s="24" t="s">
        <v>44</v>
      </c>
      <c r="AM73" s="218">
        <v>25</v>
      </c>
      <c r="AN73" s="100"/>
      <c r="AO73" s="4">
        <f>SUM(E73:AN73)</f>
        <v>59240</v>
      </c>
    </row>
    <row r="74" spans="1:42" s="4" customFormat="1">
      <c r="A74" s="883"/>
      <c r="B74" s="884"/>
      <c r="C74" s="15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5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"/>
      <c r="AM74" s="106"/>
      <c r="AN74" s="100"/>
    </row>
    <row r="75" spans="1:42" s="4" customFormat="1">
      <c r="A75" s="883"/>
      <c r="B75" s="884"/>
      <c r="C75" s="15" t="s">
        <v>30</v>
      </c>
      <c r="D75" s="105"/>
      <c r="E75" s="100" t="s">
        <v>44</v>
      </c>
      <c r="F75" s="100" t="s">
        <v>44</v>
      </c>
      <c r="G75" s="100" t="s">
        <v>44</v>
      </c>
      <c r="H75" s="100" t="s">
        <v>44</v>
      </c>
      <c r="I75" s="100" t="s">
        <v>44</v>
      </c>
      <c r="J75" s="100" t="s">
        <v>44</v>
      </c>
      <c r="K75" s="100" t="s">
        <v>44</v>
      </c>
      <c r="L75" s="100" t="s">
        <v>44</v>
      </c>
      <c r="M75" s="100" t="s">
        <v>44</v>
      </c>
      <c r="N75" s="100" t="s">
        <v>44</v>
      </c>
      <c r="O75" s="100" t="s">
        <v>44</v>
      </c>
      <c r="P75" s="100" t="s">
        <v>44</v>
      </c>
      <c r="Q75" s="100" t="s">
        <v>44</v>
      </c>
      <c r="R75" s="100" t="s">
        <v>44</v>
      </c>
      <c r="S75" s="106"/>
      <c r="T75" s="100" t="s">
        <v>44</v>
      </c>
      <c r="U75" s="100" t="s">
        <v>44</v>
      </c>
      <c r="V75" s="100" t="s">
        <v>44</v>
      </c>
      <c r="W75" s="100" t="s">
        <v>44</v>
      </c>
      <c r="X75" s="100" t="s">
        <v>44</v>
      </c>
      <c r="Y75" s="100" t="s">
        <v>44</v>
      </c>
      <c r="Z75" s="100" t="s">
        <v>44</v>
      </c>
      <c r="AA75" s="100" t="s">
        <v>44</v>
      </c>
      <c r="AB75" s="100" t="s">
        <v>44</v>
      </c>
      <c r="AC75" s="100" t="s">
        <v>44</v>
      </c>
      <c r="AD75" s="100" t="s">
        <v>44</v>
      </c>
      <c r="AE75" s="100" t="s">
        <v>44</v>
      </c>
      <c r="AF75" s="100" t="s">
        <v>44</v>
      </c>
      <c r="AG75" s="100" t="s">
        <v>44</v>
      </c>
      <c r="AH75" s="100"/>
      <c r="AI75" s="100" t="s">
        <v>44</v>
      </c>
      <c r="AJ75" s="100" t="s">
        <v>44</v>
      </c>
      <c r="AK75" s="100" t="s">
        <v>44</v>
      </c>
      <c r="AL75" s="24" t="s">
        <v>44</v>
      </c>
      <c r="AM75" s="100" t="s">
        <v>44</v>
      </c>
      <c r="AN75" s="100"/>
      <c r="AO75" s="4">
        <f>SUM(E75:AN75)</f>
        <v>0</v>
      </c>
      <c r="AP75" s="4">
        <f>AO73+AO75</f>
        <v>59240</v>
      </c>
    </row>
    <row r="76" spans="1:42" s="4" customFormat="1">
      <c r="A76" s="883"/>
      <c r="B76" s="884"/>
      <c r="C76" s="15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5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"/>
      <c r="AM76" s="106"/>
      <c r="AN76" s="100"/>
    </row>
    <row r="77" spans="1:42" s="4" customFormat="1">
      <c r="A77" s="883"/>
      <c r="B77" s="884"/>
      <c r="C77" s="15" t="s">
        <v>31</v>
      </c>
      <c r="D77" s="105"/>
      <c r="E77" s="289">
        <v>150</v>
      </c>
      <c r="F77" s="289">
        <v>100</v>
      </c>
      <c r="G77" s="289">
        <v>100</v>
      </c>
      <c r="H77" s="289">
        <v>75</v>
      </c>
      <c r="I77" s="106">
        <v>10</v>
      </c>
      <c r="J77" s="106">
        <v>30</v>
      </c>
      <c r="K77" s="100" t="s">
        <v>44</v>
      </c>
      <c r="L77" s="100" t="s">
        <v>44</v>
      </c>
      <c r="M77" s="100" t="s">
        <v>44</v>
      </c>
      <c r="N77" s="106">
        <v>1600</v>
      </c>
      <c r="O77" s="284">
        <v>1000</v>
      </c>
      <c r="P77" s="100" t="s">
        <v>44</v>
      </c>
      <c r="Q77" s="100" t="s">
        <v>44</v>
      </c>
      <c r="R77" s="284">
        <v>200</v>
      </c>
      <c r="S77" s="106"/>
      <c r="T77" s="284">
        <v>550</v>
      </c>
      <c r="U77" s="106">
        <v>50000</v>
      </c>
      <c r="V77" s="283">
        <v>700</v>
      </c>
      <c r="W77" s="106">
        <v>2000</v>
      </c>
      <c r="X77" s="106">
        <v>500</v>
      </c>
      <c r="Y77" s="100" t="s">
        <v>44</v>
      </c>
      <c r="Z77" s="289">
        <v>75</v>
      </c>
      <c r="AA77" s="100" t="s">
        <v>44</v>
      </c>
      <c r="AB77" s="100" t="s">
        <v>44</v>
      </c>
      <c r="AC77" s="289">
        <v>250</v>
      </c>
      <c r="AD77" s="100" t="s">
        <v>44</v>
      </c>
      <c r="AE77" s="289">
        <v>75</v>
      </c>
      <c r="AF77" s="100" t="s">
        <v>44</v>
      </c>
      <c r="AG77" s="100" t="s">
        <v>44</v>
      </c>
      <c r="AH77" s="100"/>
      <c r="AI77" s="100" t="s">
        <v>44</v>
      </c>
      <c r="AJ77" s="100" t="s">
        <v>44</v>
      </c>
      <c r="AK77" s="100" t="s">
        <v>44</v>
      </c>
      <c r="AL77" s="24" t="s">
        <v>44</v>
      </c>
      <c r="AM77" s="218">
        <v>25</v>
      </c>
      <c r="AN77" s="100"/>
      <c r="AO77" s="4">
        <f>SUM(E77:AN77)</f>
        <v>57440</v>
      </c>
    </row>
    <row r="78" spans="1:42" s="4" customFormat="1">
      <c r="A78" s="883"/>
      <c r="B78" s="884"/>
      <c r="C78" s="15"/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5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"/>
      <c r="AM78" s="106"/>
      <c r="AN78" s="100"/>
    </row>
    <row r="79" spans="1:42" s="4" customFormat="1">
      <c r="A79" s="883"/>
      <c r="B79" s="884"/>
      <c r="C79" s="15" t="s">
        <v>32</v>
      </c>
      <c r="D79" s="105"/>
      <c r="E79" s="100" t="s">
        <v>44</v>
      </c>
      <c r="F79" s="100" t="s">
        <v>44</v>
      </c>
      <c r="G79" s="100" t="s">
        <v>44</v>
      </c>
      <c r="H79" s="100" t="s">
        <v>44</v>
      </c>
      <c r="I79" s="100" t="s">
        <v>44</v>
      </c>
      <c r="J79" s="100" t="s">
        <v>44</v>
      </c>
      <c r="K79" s="100" t="s">
        <v>44</v>
      </c>
      <c r="L79" s="100" t="s">
        <v>44</v>
      </c>
      <c r="M79" s="100" t="s">
        <v>44</v>
      </c>
      <c r="N79" s="100" t="s">
        <v>44</v>
      </c>
      <c r="O79" s="100" t="s">
        <v>44</v>
      </c>
      <c r="P79" s="100" t="s">
        <v>44</v>
      </c>
      <c r="Q79" s="100" t="s">
        <v>44</v>
      </c>
      <c r="R79" s="100" t="s">
        <v>44</v>
      </c>
      <c r="S79" s="106"/>
      <c r="T79" s="100" t="s">
        <v>44</v>
      </c>
      <c r="U79" s="100" t="s">
        <v>44</v>
      </c>
      <c r="V79" s="100" t="s">
        <v>44</v>
      </c>
      <c r="W79" s="100" t="s">
        <v>44</v>
      </c>
      <c r="X79" s="100" t="s">
        <v>44</v>
      </c>
      <c r="Y79" s="100" t="s">
        <v>44</v>
      </c>
      <c r="Z79" s="100" t="s">
        <v>44</v>
      </c>
      <c r="AA79" s="100" t="s">
        <v>44</v>
      </c>
      <c r="AB79" s="100" t="s">
        <v>44</v>
      </c>
      <c r="AC79" s="100" t="s">
        <v>44</v>
      </c>
      <c r="AD79" s="100" t="s">
        <v>44</v>
      </c>
      <c r="AE79" s="100" t="s">
        <v>44</v>
      </c>
      <c r="AF79" s="100" t="s">
        <v>44</v>
      </c>
      <c r="AG79" s="100" t="s">
        <v>44</v>
      </c>
      <c r="AH79" s="100"/>
      <c r="AI79" s="100" t="s">
        <v>44</v>
      </c>
      <c r="AJ79" s="100" t="s">
        <v>44</v>
      </c>
      <c r="AK79" s="100" t="s">
        <v>44</v>
      </c>
      <c r="AL79" s="24" t="s">
        <v>44</v>
      </c>
      <c r="AM79" s="100" t="s">
        <v>44</v>
      </c>
      <c r="AN79" s="100"/>
      <c r="AO79" s="4">
        <f>SUM(E79:AN79)</f>
        <v>0</v>
      </c>
      <c r="AP79" s="4">
        <f>AO77+AO79</f>
        <v>57440</v>
      </c>
    </row>
    <row r="80" spans="1:42" s="4" customFormat="1">
      <c r="A80" s="883"/>
      <c r="B80" s="884"/>
      <c r="C80" s="15"/>
      <c r="D80" s="105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5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0"/>
    </row>
    <row r="81" spans="1:42" s="4" customFormat="1">
      <c r="A81" s="883"/>
      <c r="B81" s="884"/>
      <c r="C81" s="15" t="s">
        <v>33</v>
      </c>
      <c r="D81" s="105"/>
      <c r="E81" s="289">
        <v>150</v>
      </c>
      <c r="F81" s="289">
        <v>100</v>
      </c>
      <c r="G81" s="289">
        <v>100</v>
      </c>
      <c r="H81" s="289">
        <v>75</v>
      </c>
      <c r="I81" s="106">
        <v>10</v>
      </c>
      <c r="J81" s="106">
        <v>30</v>
      </c>
      <c r="K81" s="100" t="s">
        <v>44</v>
      </c>
      <c r="L81" s="100" t="s">
        <v>44</v>
      </c>
      <c r="M81" s="100" t="s">
        <v>44</v>
      </c>
      <c r="N81" s="106">
        <v>1600</v>
      </c>
      <c r="O81" s="284">
        <v>1000</v>
      </c>
      <c r="P81" s="100" t="s">
        <v>44</v>
      </c>
      <c r="Q81" s="100" t="s">
        <v>44</v>
      </c>
      <c r="R81" s="284">
        <v>200</v>
      </c>
      <c r="S81" s="106"/>
      <c r="T81" s="284">
        <v>550</v>
      </c>
      <c r="U81" s="106">
        <v>50000</v>
      </c>
      <c r="V81" s="283">
        <v>700</v>
      </c>
      <c r="W81" s="106">
        <v>2000</v>
      </c>
      <c r="X81" s="106">
        <v>500</v>
      </c>
      <c r="Y81" s="100" t="s">
        <v>44</v>
      </c>
      <c r="Z81" s="289">
        <v>75</v>
      </c>
      <c r="AA81" s="100" t="s">
        <v>44</v>
      </c>
      <c r="AB81" s="100" t="s">
        <v>44</v>
      </c>
      <c r="AC81" s="289">
        <v>250</v>
      </c>
      <c r="AD81" s="100" t="s">
        <v>44</v>
      </c>
      <c r="AE81" s="289">
        <v>75</v>
      </c>
      <c r="AF81" s="100" t="s">
        <v>44</v>
      </c>
      <c r="AG81" s="100" t="s">
        <v>44</v>
      </c>
      <c r="AH81" s="100"/>
      <c r="AI81" s="100" t="s">
        <v>44</v>
      </c>
      <c r="AJ81" s="100" t="s">
        <v>44</v>
      </c>
      <c r="AK81" s="100" t="s">
        <v>44</v>
      </c>
      <c r="AL81" s="24" t="s">
        <v>44</v>
      </c>
      <c r="AM81" s="218">
        <v>25</v>
      </c>
      <c r="AN81" s="100"/>
      <c r="AO81" s="4">
        <f>SUM(E81:AN81)</f>
        <v>57440</v>
      </c>
    </row>
    <row r="82" spans="1:42" s="4" customFormat="1">
      <c r="A82" s="883"/>
      <c r="B82" s="884"/>
      <c r="C82" s="15"/>
      <c r="D82" s="105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5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"/>
      <c r="AM82" s="106"/>
      <c r="AN82" s="100"/>
    </row>
    <row r="83" spans="1:42" s="4" customFormat="1">
      <c r="A83" s="883"/>
      <c r="B83" s="884"/>
      <c r="C83" s="15" t="s">
        <v>34</v>
      </c>
      <c r="D83" s="105"/>
      <c r="E83" s="100" t="s">
        <v>44</v>
      </c>
      <c r="F83" s="100" t="s">
        <v>44</v>
      </c>
      <c r="G83" s="100" t="s">
        <v>44</v>
      </c>
      <c r="H83" s="100" t="s">
        <v>44</v>
      </c>
      <c r="I83" s="100" t="s">
        <v>44</v>
      </c>
      <c r="J83" s="100" t="s">
        <v>44</v>
      </c>
      <c r="K83" s="100" t="s">
        <v>44</v>
      </c>
      <c r="L83" s="100" t="s">
        <v>44</v>
      </c>
      <c r="M83" s="100" t="s">
        <v>44</v>
      </c>
      <c r="N83" s="100" t="s">
        <v>44</v>
      </c>
      <c r="O83" s="100" t="s">
        <v>44</v>
      </c>
      <c r="P83" s="100" t="s">
        <v>44</v>
      </c>
      <c r="Q83" s="100" t="s">
        <v>44</v>
      </c>
      <c r="R83" s="100" t="s">
        <v>44</v>
      </c>
      <c r="S83" s="106"/>
      <c r="T83" s="100" t="s">
        <v>44</v>
      </c>
      <c r="U83" s="100" t="s">
        <v>44</v>
      </c>
      <c r="V83" s="100" t="s">
        <v>44</v>
      </c>
      <c r="W83" s="100" t="s">
        <v>44</v>
      </c>
      <c r="X83" s="100" t="s">
        <v>44</v>
      </c>
      <c r="Y83" s="100" t="s">
        <v>44</v>
      </c>
      <c r="Z83" s="100" t="s">
        <v>44</v>
      </c>
      <c r="AA83" s="100" t="s">
        <v>44</v>
      </c>
      <c r="AB83" s="100" t="s">
        <v>44</v>
      </c>
      <c r="AC83" s="100" t="s">
        <v>44</v>
      </c>
      <c r="AD83" s="100" t="s">
        <v>44</v>
      </c>
      <c r="AE83" s="100" t="s">
        <v>44</v>
      </c>
      <c r="AF83" s="100" t="s">
        <v>44</v>
      </c>
      <c r="AG83" s="100" t="s">
        <v>44</v>
      </c>
      <c r="AH83" s="100"/>
      <c r="AI83" s="100" t="s">
        <v>44</v>
      </c>
      <c r="AJ83" s="100" t="s">
        <v>44</v>
      </c>
      <c r="AK83" s="100" t="s">
        <v>44</v>
      </c>
      <c r="AL83" s="24" t="s">
        <v>44</v>
      </c>
      <c r="AM83" s="100" t="s">
        <v>44</v>
      </c>
      <c r="AN83" s="100"/>
      <c r="AO83" s="4">
        <f>SUM(E83:AN83)</f>
        <v>0</v>
      </c>
      <c r="AP83" s="4">
        <f>AO81+AO83</f>
        <v>57440</v>
      </c>
    </row>
    <row r="84" spans="1:42" s="4" customFormat="1">
      <c r="A84" s="883"/>
      <c r="B84" s="884"/>
      <c r="C84" s="15"/>
      <c r="D84" s="105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5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"/>
      <c r="AM84" s="106"/>
      <c r="AN84" s="100"/>
    </row>
    <row r="85" spans="1:42" s="4" customFormat="1">
      <c r="A85" s="883"/>
      <c r="B85" s="884"/>
      <c r="C85" s="15" t="s">
        <v>98</v>
      </c>
      <c r="D85" s="105"/>
      <c r="E85" s="289">
        <v>150</v>
      </c>
      <c r="F85" s="289">
        <v>100</v>
      </c>
      <c r="G85" s="289">
        <v>100</v>
      </c>
      <c r="H85" s="289">
        <v>75</v>
      </c>
      <c r="I85" s="106">
        <v>10</v>
      </c>
      <c r="J85" s="106">
        <v>30</v>
      </c>
      <c r="K85" s="100" t="s">
        <v>44</v>
      </c>
      <c r="L85" s="100" t="s">
        <v>44</v>
      </c>
      <c r="M85" s="293">
        <v>100</v>
      </c>
      <c r="N85" s="106">
        <v>1600</v>
      </c>
      <c r="O85" s="284">
        <v>1000</v>
      </c>
      <c r="P85" s="100" t="s">
        <v>44</v>
      </c>
      <c r="Q85" s="100" t="s">
        <v>44</v>
      </c>
      <c r="R85" s="284">
        <v>200</v>
      </c>
      <c r="S85" s="106"/>
      <c r="T85" s="284">
        <v>550</v>
      </c>
      <c r="U85" s="106">
        <v>50000</v>
      </c>
      <c r="V85" s="283">
        <v>700</v>
      </c>
      <c r="W85" s="106">
        <v>2000</v>
      </c>
      <c r="X85" s="106">
        <v>500</v>
      </c>
      <c r="Y85" s="100" t="s">
        <v>44</v>
      </c>
      <c r="Z85" s="289">
        <v>75</v>
      </c>
      <c r="AA85" s="100" t="s">
        <v>44</v>
      </c>
      <c r="AB85" s="100" t="s">
        <v>44</v>
      </c>
      <c r="AC85" s="289">
        <v>250</v>
      </c>
      <c r="AD85" s="100" t="s">
        <v>44</v>
      </c>
      <c r="AE85" s="289">
        <v>75</v>
      </c>
      <c r="AF85" s="100" t="s">
        <v>44</v>
      </c>
      <c r="AG85" s="100" t="s">
        <v>44</v>
      </c>
      <c r="AH85" s="100"/>
      <c r="AI85" s="100" t="s">
        <v>44</v>
      </c>
      <c r="AJ85" s="100" t="s">
        <v>44</v>
      </c>
      <c r="AK85" s="100" t="s">
        <v>44</v>
      </c>
      <c r="AL85" s="24" t="s">
        <v>44</v>
      </c>
      <c r="AM85" s="218">
        <v>25</v>
      </c>
      <c r="AN85" s="100"/>
      <c r="AO85" s="4">
        <f>SUM(E85:AN85)</f>
        <v>57540</v>
      </c>
    </row>
    <row r="86" spans="1:42" s="4" customFormat="1">
      <c r="A86" s="883"/>
      <c r="B86" s="884"/>
      <c r="C86" s="15"/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5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"/>
      <c r="AM86" s="106"/>
      <c r="AN86" s="100"/>
    </row>
    <row r="87" spans="1:42" s="4" customFormat="1">
      <c r="A87" s="883"/>
      <c r="B87" s="884"/>
      <c r="C87" s="15" t="s">
        <v>99</v>
      </c>
      <c r="D87" s="105"/>
      <c r="E87" s="100" t="s">
        <v>44</v>
      </c>
      <c r="F87" s="100" t="s">
        <v>44</v>
      </c>
      <c r="G87" s="100" t="s">
        <v>44</v>
      </c>
      <c r="H87" s="100" t="s">
        <v>44</v>
      </c>
      <c r="I87" s="100" t="s">
        <v>44</v>
      </c>
      <c r="J87" s="100" t="s">
        <v>44</v>
      </c>
      <c r="K87" s="100" t="s">
        <v>44</v>
      </c>
      <c r="L87" s="100" t="s">
        <v>44</v>
      </c>
      <c r="M87" s="100" t="s">
        <v>44</v>
      </c>
      <c r="N87" s="100" t="s">
        <v>44</v>
      </c>
      <c r="O87" s="100" t="s">
        <v>44</v>
      </c>
      <c r="P87" s="294">
        <v>200</v>
      </c>
      <c r="Q87" s="294">
        <v>500</v>
      </c>
      <c r="R87" s="100" t="s">
        <v>44</v>
      </c>
      <c r="S87" s="106"/>
      <c r="T87" s="100" t="s">
        <v>44</v>
      </c>
      <c r="U87" s="100" t="s">
        <v>44</v>
      </c>
      <c r="V87" s="100" t="s">
        <v>44</v>
      </c>
      <c r="W87" s="100" t="s">
        <v>44</v>
      </c>
      <c r="X87" s="100" t="s">
        <v>44</v>
      </c>
      <c r="Y87" s="100" t="s">
        <v>44</v>
      </c>
      <c r="Z87" s="100" t="s">
        <v>44</v>
      </c>
      <c r="AA87" s="100" t="s">
        <v>44</v>
      </c>
      <c r="AB87" s="100" t="s">
        <v>44</v>
      </c>
      <c r="AC87" s="100" t="s">
        <v>44</v>
      </c>
      <c r="AD87" s="100" t="s">
        <v>44</v>
      </c>
      <c r="AE87" s="100" t="s">
        <v>44</v>
      </c>
      <c r="AF87" s="100" t="s">
        <v>44</v>
      </c>
      <c r="AG87" s="100" t="s">
        <v>44</v>
      </c>
      <c r="AH87" s="100"/>
      <c r="AI87" s="100" t="s">
        <v>44</v>
      </c>
      <c r="AJ87" s="100" t="s">
        <v>44</v>
      </c>
      <c r="AK87" s="100" t="s">
        <v>44</v>
      </c>
      <c r="AL87" s="24" t="s">
        <v>44</v>
      </c>
      <c r="AM87" s="100" t="s">
        <v>44</v>
      </c>
      <c r="AN87" s="100"/>
      <c r="AO87" s="4">
        <f>SUM(E87:AN87)</f>
        <v>700</v>
      </c>
      <c r="AP87" s="4">
        <f>AO85+AO87</f>
        <v>58240</v>
      </c>
    </row>
    <row r="88" spans="1:42" s="4" customFormat="1">
      <c r="A88" s="885"/>
      <c r="B88" s="886"/>
      <c r="C88" s="15"/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5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1"/>
      <c r="AJ88" s="100"/>
      <c r="AK88" s="100"/>
      <c r="AL88" s="100"/>
      <c r="AM88" s="100"/>
      <c r="AN88" s="100"/>
      <c r="AO88" s="144">
        <f>SUM(AO73:AO87)</f>
        <v>232360</v>
      </c>
      <c r="AP88" s="144">
        <f>SUM(AP73:AP87)</f>
        <v>232360</v>
      </c>
    </row>
    <row r="89" spans="1:42" ht="94.5">
      <c r="A89" s="50">
        <v>6</v>
      </c>
      <c r="B89" s="48" t="s">
        <v>59</v>
      </c>
      <c r="C89" s="13" t="s">
        <v>110</v>
      </c>
      <c r="D89" s="105" t="s">
        <v>0</v>
      </c>
      <c r="E89" s="33" t="s">
        <v>1</v>
      </c>
      <c r="F89" s="33" t="s">
        <v>2</v>
      </c>
      <c r="G89" s="33" t="s">
        <v>3</v>
      </c>
      <c r="H89" s="33" t="s">
        <v>4</v>
      </c>
      <c r="I89" s="33" t="s">
        <v>5</v>
      </c>
      <c r="J89" s="33" t="s">
        <v>221</v>
      </c>
      <c r="K89" s="33" t="s">
        <v>7</v>
      </c>
      <c r="L89" s="33" t="s">
        <v>8</v>
      </c>
      <c r="M89" s="33" t="s">
        <v>9</v>
      </c>
      <c r="N89" s="33" t="s">
        <v>10</v>
      </c>
      <c r="O89" s="33" t="s">
        <v>223</v>
      </c>
      <c r="P89" s="33" t="s">
        <v>12</v>
      </c>
      <c r="Q89" s="33" t="s">
        <v>13</v>
      </c>
      <c r="R89" s="33" t="s">
        <v>93</v>
      </c>
      <c r="S89" s="18" t="s">
        <v>14</v>
      </c>
      <c r="T89" s="33" t="s">
        <v>15</v>
      </c>
      <c r="U89" s="33" t="s">
        <v>16</v>
      </c>
      <c r="V89" s="33" t="s">
        <v>17</v>
      </c>
      <c r="W89" s="33" t="s">
        <v>232</v>
      </c>
      <c r="X89" s="33" t="s">
        <v>19</v>
      </c>
      <c r="Y89" s="33" t="s">
        <v>20</v>
      </c>
      <c r="Z89" s="33" t="s">
        <v>21</v>
      </c>
      <c r="AA89" s="33" t="s">
        <v>22</v>
      </c>
      <c r="AB89" s="33" t="s">
        <v>23</v>
      </c>
      <c r="AC89" s="217" t="s">
        <v>233</v>
      </c>
      <c r="AD89" s="33" t="s">
        <v>25</v>
      </c>
      <c r="AE89" s="33" t="s">
        <v>26</v>
      </c>
      <c r="AF89" s="33" t="s">
        <v>27</v>
      </c>
      <c r="AG89" s="33" t="s">
        <v>28</v>
      </c>
      <c r="AH89" s="33" t="s">
        <v>235</v>
      </c>
      <c r="AI89" s="33" t="s">
        <v>94</v>
      </c>
      <c r="AJ89" s="33" t="s">
        <v>95</v>
      </c>
      <c r="AK89" s="33" t="s">
        <v>96</v>
      </c>
      <c r="AL89" s="33" t="s">
        <v>222</v>
      </c>
      <c r="AM89" s="291" t="s">
        <v>234</v>
      </c>
      <c r="AN89" s="33" t="s">
        <v>36</v>
      </c>
    </row>
    <row r="90" spans="1:42" s="4" customFormat="1" ht="33">
      <c r="A90" s="881"/>
      <c r="B90" s="882"/>
      <c r="C90" s="70" t="s">
        <v>37</v>
      </c>
      <c r="D90" s="107"/>
      <c r="E90" s="108" t="s">
        <v>45</v>
      </c>
      <c r="F90" s="108" t="s">
        <v>46</v>
      </c>
      <c r="G90" s="108"/>
      <c r="H90" s="108" t="s">
        <v>38</v>
      </c>
      <c r="I90" s="108" t="s">
        <v>39</v>
      </c>
      <c r="J90" s="108" t="s">
        <v>40</v>
      </c>
      <c r="K90" s="108" t="s">
        <v>41</v>
      </c>
      <c r="L90" s="108" t="s">
        <v>42</v>
      </c>
      <c r="M90" s="108" t="s">
        <v>43</v>
      </c>
      <c r="N90" s="108" t="s">
        <v>47</v>
      </c>
      <c r="O90" s="108" t="s">
        <v>48</v>
      </c>
      <c r="P90" s="108" t="s">
        <v>49</v>
      </c>
      <c r="Q90" s="108" t="s">
        <v>50</v>
      </c>
      <c r="R90" s="108"/>
      <c r="S90" s="107"/>
      <c r="T90" s="108" t="s">
        <v>51</v>
      </c>
      <c r="U90" s="108" t="s">
        <v>52</v>
      </c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0"/>
    </row>
    <row r="91" spans="1:42" s="4" customFormat="1">
      <c r="A91" s="883"/>
      <c r="B91" s="884"/>
      <c r="C91" s="16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5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0"/>
      <c r="AK91" s="100"/>
      <c r="AL91" s="100"/>
      <c r="AM91" s="100"/>
      <c r="AN91" s="100"/>
    </row>
    <row r="92" spans="1:42" s="4" customFormat="1">
      <c r="A92" s="883"/>
      <c r="B92" s="884"/>
      <c r="C92" s="15" t="s">
        <v>29</v>
      </c>
      <c r="D92" s="105"/>
      <c r="E92" s="289">
        <v>150</v>
      </c>
      <c r="F92" s="289">
        <v>100</v>
      </c>
      <c r="G92" s="289">
        <v>100</v>
      </c>
      <c r="H92" s="289">
        <v>75</v>
      </c>
      <c r="I92" s="106">
        <v>10</v>
      </c>
      <c r="J92" s="106">
        <v>30</v>
      </c>
      <c r="K92" s="284">
        <v>300</v>
      </c>
      <c r="L92" s="284">
        <v>300</v>
      </c>
      <c r="M92" s="100" t="s">
        <v>44</v>
      </c>
      <c r="N92" s="106">
        <v>1600</v>
      </c>
      <c r="O92" s="284">
        <v>1000</v>
      </c>
      <c r="P92" s="100" t="s">
        <v>44</v>
      </c>
      <c r="Q92" s="100" t="s">
        <v>44</v>
      </c>
      <c r="R92" s="284">
        <v>200</v>
      </c>
      <c r="S92" s="106"/>
      <c r="T92" s="284">
        <v>550</v>
      </c>
      <c r="U92" s="106">
        <v>50000</v>
      </c>
      <c r="V92" s="283">
        <v>700</v>
      </c>
      <c r="W92" s="106">
        <v>2000</v>
      </c>
      <c r="X92" s="106">
        <v>500</v>
      </c>
      <c r="Y92" s="289">
        <v>100</v>
      </c>
      <c r="Z92" s="289">
        <v>75</v>
      </c>
      <c r="AA92" s="106">
        <v>1000</v>
      </c>
      <c r="AB92" s="106">
        <v>100</v>
      </c>
      <c r="AC92" s="289">
        <v>250</v>
      </c>
      <c r="AD92" s="100" t="s">
        <v>44</v>
      </c>
      <c r="AE92" s="289">
        <v>75</v>
      </c>
      <c r="AF92" s="100" t="s">
        <v>44</v>
      </c>
      <c r="AG92" s="100" t="s">
        <v>44</v>
      </c>
      <c r="AH92" s="100"/>
      <c r="AI92" s="100" t="s">
        <v>44</v>
      </c>
      <c r="AJ92" s="100" t="s">
        <v>44</v>
      </c>
      <c r="AK92" s="100" t="s">
        <v>44</v>
      </c>
      <c r="AL92" s="24" t="s">
        <v>44</v>
      </c>
      <c r="AM92" s="218">
        <v>25</v>
      </c>
      <c r="AN92" s="100"/>
      <c r="AO92" s="4">
        <f>SUM(E92:AN92)</f>
        <v>59240</v>
      </c>
    </row>
    <row r="93" spans="1:42" s="4" customFormat="1">
      <c r="A93" s="883"/>
      <c r="B93" s="884"/>
      <c r="C93" s="15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5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"/>
      <c r="AM93" s="106"/>
      <c r="AN93" s="100"/>
    </row>
    <row r="94" spans="1:42" s="4" customFormat="1">
      <c r="A94" s="883"/>
      <c r="B94" s="884"/>
      <c r="C94" s="15" t="s">
        <v>30</v>
      </c>
      <c r="D94" s="105"/>
      <c r="E94" s="100" t="s">
        <v>44</v>
      </c>
      <c r="F94" s="100" t="s">
        <v>44</v>
      </c>
      <c r="G94" s="100" t="s">
        <v>44</v>
      </c>
      <c r="H94" s="100" t="s">
        <v>44</v>
      </c>
      <c r="I94" s="100" t="s">
        <v>44</v>
      </c>
      <c r="J94" s="100" t="s">
        <v>44</v>
      </c>
      <c r="K94" s="100" t="s">
        <v>44</v>
      </c>
      <c r="L94" s="100" t="s">
        <v>44</v>
      </c>
      <c r="M94" s="100" t="s">
        <v>44</v>
      </c>
      <c r="N94" s="100" t="s">
        <v>44</v>
      </c>
      <c r="O94" s="100" t="s">
        <v>44</v>
      </c>
      <c r="P94" s="100" t="s">
        <v>44</v>
      </c>
      <c r="Q94" s="100" t="s">
        <v>44</v>
      </c>
      <c r="R94" s="100" t="s">
        <v>44</v>
      </c>
      <c r="S94" s="106"/>
      <c r="T94" s="100" t="s">
        <v>44</v>
      </c>
      <c r="U94" s="100" t="s">
        <v>44</v>
      </c>
      <c r="V94" s="100" t="s">
        <v>44</v>
      </c>
      <c r="W94" s="100" t="s">
        <v>44</v>
      </c>
      <c r="X94" s="100" t="s">
        <v>44</v>
      </c>
      <c r="Y94" s="100" t="s">
        <v>44</v>
      </c>
      <c r="Z94" s="100" t="s">
        <v>44</v>
      </c>
      <c r="AA94" s="100" t="s">
        <v>44</v>
      </c>
      <c r="AB94" s="100" t="s">
        <v>44</v>
      </c>
      <c r="AC94" s="100" t="s">
        <v>44</v>
      </c>
      <c r="AD94" s="100" t="s">
        <v>44</v>
      </c>
      <c r="AE94" s="100" t="s">
        <v>44</v>
      </c>
      <c r="AF94" s="100" t="s">
        <v>44</v>
      </c>
      <c r="AG94" s="100" t="s">
        <v>44</v>
      </c>
      <c r="AH94" s="100"/>
      <c r="AI94" s="100" t="s">
        <v>44</v>
      </c>
      <c r="AJ94" s="100" t="s">
        <v>44</v>
      </c>
      <c r="AK94" s="100" t="s">
        <v>44</v>
      </c>
      <c r="AL94" s="24" t="s">
        <v>44</v>
      </c>
      <c r="AM94" s="100" t="s">
        <v>44</v>
      </c>
      <c r="AN94" s="100"/>
      <c r="AO94" s="4">
        <f>SUM(E94:AN94)</f>
        <v>0</v>
      </c>
      <c r="AP94" s="4">
        <f>AO92+AO94</f>
        <v>59240</v>
      </c>
    </row>
    <row r="95" spans="1:42" s="4" customFormat="1">
      <c r="A95" s="883"/>
      <c r="B95" s="884"/>
      <c r="C95" s="15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5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"/>
      <c r="AM95" s="106"/>
      <c r="AN95" s="100"/>
    </row>
    <row r="96" spans="1:42" s="4" customFormat="1">
      <c r="A96" s="883"/>
      <c r="B96" s="884"/>
      <c r="C96" s="15" t="s">
        <v>31</v>
      </c>
      <c r="D96" s="105"/>
      <c r="E96" s="289">
        <v>150</v>
      </c>
      <c r="F96" s="289">
        <v>100</v>
      </c>
      <c r="G96" s="289">
        <v>100</v>
      </c>
      <c r="H96" s="289">
        <v>75</v>
      </c>
      <c r="I96" s="106">
        <v>10</v>
      </c>
      <c r="J96" s="106">
        <v>30</v>
      </c>
      <c r="K96" s="100" t="s">
        <v>44</v>
      </c>
      <c r="L96" s="100" t="s">
        <v>44</v>
      </c>
      <c r="M96" s="100" t="s">
        <v>44</v>
      </c>
      <c r="N96" s="106">
        <v>1600</v>
      </c>
      <c r="O96" s="284">
        <v>1000</v>
      </c>
      <c r="P96" s="100" t="s">
        <v>44</v>
      </c>
      <c r="Q96" s="100" t="s">
        <v>44</v>
      </c>
      <c r="R96" s="284">
        <v>200</v>
      </c>
      <c r="S96" s="106"/>
      <c r="T96" s="284">
        <v>550</v>
      </c>
      <c r="U96" s="106">
        <v>50000</v>
      </c>
      <c r="V96" s="283">
        <v>700</v>
      </c>
      <c r="W96" s="106">
        <v>2000</v>
      </c>
      <c r="X96" s="106">
        <v>500</v>
      </c>
      <c r="Y96" s="100" t="s">
        <v>44</v>
      </c>
      <c r="Z96" s="289">
        <v>75</v>
      </c>
      <c r="AA96" s="100" t="s">
        <v>44</v>
      </c>
      <c r="AB96" s="100" t="s">
        <v>44</v>
      </c>
      <c r="AC96" s="289">
        <v>250</v>
      </c>
      <c r="AD96" s="100" t="s">
        <v>44</v>
      </c>
      <c r="AE96" s="289">
        <v>75</v>
      </c>
      <c r="AF96" s="100" t="s">
        <v>44</v>
      </c>
      <c r="AG96" s="100" t="s">
        <v>44</v>
      </c>
      <c r="AH96" s="100"/>
      <c r="AI96" s="100" t="s">
        <v>44</v>
      </c>
      <c r="AJ96" s="100" t="s">
        <v>44</v>
      </c>
      <c r="AK96" s="100" t="s">
        <v>44</v>
      </c>
      <c r="AL96" s="24" t="s">
        <v>44</v>
      </c>
      <c r="AM96" s="218">
        <v>25</v>
      </c>
      <c r="AN96" s="100"/>
      <c r="AO96" s="4">
        <f>SUM(E96:AN96)</f>
        <v>57440</v>
      </c>
    </row>
    <row r="97" spans="1:42" s="4" customFormat="1">
      <c r="A97" s="883"/>
      <c r="B97" s="884"/>
      <c r="C97" s="15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5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"/>
      <c r="AM97" s="106"/>
      <c r="AN97" s="100"/>
    </row>
    <row r="98" spans="1:42" s="4" customFormat="1">
      <c r="A98" s="883"/>
      <c r="B98" s="884"/>
      <c r="C98" s="15" t="s">
        <v>32</v>
      </c>
      <c r="D98" s="105"/>
      <c r="E98" s="100" t="s">
        <v>44</v>
      </c>
      <c r="F98" s="100" t="s">
        <v>44</v>
      </c>
      <c r="G98" s="100" t="s">
        <v>44</v>
      </c>
      <c r="H98" s="100" t="s">
        <v>44</v>
      </c>
      <c r="I98" s="100" t="s">
        <v>44</v>
      </c>
      <c r="J98" s="100" t="s">
        <v>44</v>
      </c>
      <c r="K98" s="100" t="s">
        <v>44</v>
      </c>
      <c r="L98" s="100" t="s">
        <v>44</v>
      </c>
      <c r="M98" s="100" t="s">
        <v>44</v>
      </c>
      <c r="N98" s="100" t="s">
        <v>44</v>
      </c>
      <c r="O98" s="100" t="s">
        <v>44</v>
      </c>
      <c r="P98" s="100" t="s">
        <v>44</v>
      </c>
      <c r="Q98" s="100" t="s">
        <v>44</v>
      </c>
      <c r="R98" s="100" t="s">
        <v>44</v>
      </c>
      <c r="S98" s="106"/>
      <c r="T98" s="100" t="s">
        <v>44</v>
      </c>
      <c r="U98" s="100" t="s">
        <v>44</v>
      </c>
      <c r="V98" s="100" t="s">
        <v>44</v>
      </c>
      <c r="W98" s="100" t="s">
        <v>44</v>
      </c>
      <c r="X98" s="100" t="s">
        <v>44</v>
      </c>
      <c r="Y98" s="100" t="s">
        <v>44</v>
      </c>
      <c r="Z98" s="100" t="s">
        <v>44</v>
      </c>
      <c r="AA98" s="100" t="s">
        <v>44</v>
      </c>
      <c r="AB98" s="100" t="s">
        <v>44</v>
      </c>
      <c r="AC98" s="100" t="s">
        <v>44</v>
      </c>
      <c r="AD98" s="100" t="s">
        <v>44</v>
      </c>
      <c r="AE98" s="100" t="s">
        <v>44</v>
      </c>
      <c r="AF98" s="100" t="s">
        <v>44</v>
      </c>
      <c r="AG98" s="100" t="s">
        <v>44</v>
      </c>
      <c r="AH98" s="100"/>
      <c r="AI98" s="100" t="s">
        <v>44</v>
      </c>
      <c r="AJ98" s="100" t="s">
        <v>44</v>
      </c>
      <c r="AK98" s="100" t="s">
        <v>44</v>
      </c>
      <c r="AL98" s="24" t="s">
        <v>44</v>
      </c>
      <c r="AM98" s="100" t="s">
        <v>44</v>
      </c>
      <c r="AN98" s="100"/>
      <c r="AO98" s="4">
        <f>SUM(E98:AN98)</f>
        <v>0</v>
      </c>
      <c r="AP98" s="4">
        <f>AO96+AO98</f>
        <v>57440</v>
      </c>
    </row>
    <row r="99" spans="1:42" s="4" customFormat="1">
      <c r="A99" s="883"/>
      <c r="B99" s="884"/>
      <c r="C99" s="15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5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0"/>
    </row>
    <row r="100" spans="1:42" s="4" customFormat="1">
      <c r="A100" s="883"/>
      <c r="B100" s="884"/>
      <c r="C100" s="15" t="s">
        <v>33</v>
      </c>
      <c r="D100" s="105"/>
      <c r="E100" s="289">
        <v>150</v>
      </c>
      <c r="F100" s="289">
        <v>100</v>
      </c>
      <c r="G100" s="289">
        <v>100</v>
      </c>
      <c r="H100" s="289">
        <v>75</v>
      </c>
      <c r="I100" s="106">
        <v>10</v>
      </c>
      <c r="J100" s="106">
        <v>30</v>
      </c>
      <c r="K100" s="100" t="s">
        <v>44</v>
      </c>
      <c r="L100" s="100" t="s">
        <v>44</v>
      </c>
      <c r="M100" s="100" t="s">
        <v>44</v>
      </c>
      <c r="N100" s="106">
        <v>1600</v>
      </c>
      <c r="O100" s="284">
        <v>1000</v>
      </c>
      <c r="P100" s="100" t="s">
        <v>44</v>
      </c>
      <c r="Q100" s="100" t="s">
        <v>44</v>
      </c>
      <c r="R100" s="284">
        <v>200</v>
      </c>
      <c r="S100" s="106"/>
      <c r="T100" s="284">
        <v>550</v>
      </c>
      <c r="U100" s="106">
        <v>50000</v>
      </c>
      <c r="V100" s="283">
        <v>700</v>
      </c>
      <c r="W100" s="106">
        <v>2000</v>
      </c>
      <c r="X100" s="106">
        <v>500</v>
      </c>
      <c r="Y100" s="100" t="s">
        <v>44</v>
      </c>
      <c r="Z100" s="289">
        <v>75</v>
      </c>
      <c r="AA100" s="100" t="s">
        <v>44</v>
      </c>
      <c r="AB100" s="100" t="s">
        <v>44</v>
      </c>
      <c r="AC100" s="289">
        <v>250</v>
      </c>
      <c r="AD100" s="100" t="s">
        <v>44</v>
      </c>
      <c r="AE100" s="289">
        <v>75</v>
      </c>
      <c r="AF100" s="100" t="s">
        <v>44</v>
      </c>
      <c r="AG100" s="100" t="s">
        <v>44</v>
      </c>
      <c r="AH100" s="100"/>
      <c r="AI100" s="100" t="s">
        <v>44</v>
      </c>
      <c r="AJ100" s="100" t="s">
        <v>44</v>
      </c>
      <c r="AK100" s="100" t="s">
        <v>44</v>
      </c>
      <c r="AL100" s="24" t="s">
        <v>44</v>
      </c>
      <c r="AM100" s="218">
        <v>25</v>
      </c>
      <c r="AN100" s="100"/>
      <c r="AO100" s="4">
        <f>SUM(E100:AN100)</f>
        <v>57440</v>
      </c>
    </row>
    <row r="101" spans="1:42" s="4" customFormat="1">
      <c r="A101" s="883"/>
      <c r="B101" s="884"/>
      <c r="C101" s="15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5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"/>
      <c r="AM101" s="106"/>
      <c r="AN101" s="100"/>
    </row>
    <row r="102" spans="1:42" s="4" customFormat="1">
      <c r="A102" s="883"/>
      <c r="B102" s="884"/>
      <c r="C102" s="15" t="s">
        <v>34</v>
      </c>
      <c r="D102" s="105"/>
      <c r="E102" s="100" t="s">
        <v>44</v>
      </c>
      <c r="F102" s="100" t="s">
        <v>44</v>
      </c>
      <c r="G102" s="100" t="s">
        <v>44</v>
      </c>
      <c r="H102" s="100" t="s">
        <v>44</v>
      </c>
      <c r="I102" s="100" t="s">
        <v>44</v>
      </c>
      <c r="J102" s="100" t="s">
        <v>44</v>
      </c>
      <c r="K102" s="100" t="s">
        <v>44</v>
      </c>
      <c r="L102" s="100" t="s">
        <v>44</v>
      </c>
      <c r="M102" s="100" t="s">
        <v>44</v>
      </c>
      <c r="N102" s="100" t="s">
        <v>44</v>
      </c>
      <c r="O102" s="100" t="s">
        <v>44</v>
      </c>
      <c r="P102" s="100" t="s">
        <v>44</v>
      </c>
      <c r="Q102" s="100" t="s">
        <v>44</v>
      </c>
      <c r="R102" s="100" t="s">
        <v>44</v>
      </c>
      <c r="S102" s="106"/>
      <c r="T102" s="100" t="s">
        <v>44</v>
      </c>
      <c r="U102" s="100" t="s">
        <v>44</v>
      </c>
      <c r="V102" s="100" t="s">
        <v>44</v>
      </c>
      <c r="W102" s="100" t="s">
        <v>44</v>
      </c>
      <c r="X102" s="100" t="s">
        <v>44</v>
      </c>
      <c r="Y102" s="100" t="s">
        <v>44</v>
      </c>
      <c r="Z102" s="100" t="s">
        <v>44</v>
      </c>
      <c r="AA102" s="100" t="s">
        <v>44</v>
      </c>
      <c r="AB102" s="100" t="s">
        <v>44</v>
      </c>
      <c r="AC102" s="100" t="s">
        <v>44</v>
      </c>
      <c r="AD102" s="100" t="s">
        <v>44</v>
      </c>
      <c r="AE102" s="100" t="s">
        <v>44</v>
      </c>
      <c r="AF102" s="100" t="s">
        <v>44</v>
      </c>
      <c r="AG102" s="100" t="s">
        <v>44</v>
      </c>
      <c r="AH102" s="100"/>
      <c r="AI102" s="100" t="s">
        <v>44</v>
      </c>
      <c r="AJ102" s="100" t="s">
        <v>44</v>
      </c>
      <c r="AK102" s="100" t="s">
        <v>44</v>
      </c>
      <c r="AL102" s="24" t="s">
        <v>44</v>
      </c>
      <c r="AM102" s="100" t="s">
        <v>44</v>
      </c>
      <c r="AN102" s="100"/>
      <c r="AO102" s="4">
        <f>SUM(E102:AN102)</f>
        <v>0</v>
      </c>
      <c r="AP102" s="4">
        <f>AO100+AO102</f>
        <v>57440</v>
      </c>
    </row>
    <row r="103" spans="1:42" s="4" customFormat="1">
      <c r="A103" s="883"/>
      <c r="B103" s="884"/>
      <c r="C103" s="15"/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5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"/>
      <c r="AM103" s="106"/>
      <c r="AN103" s="100"/>
    </row>
    <row r="104" spans="1:42" s="4" customFormat="1">
      <c r="A104" s="883"/>
      <c r="B104" s="884"/>
      <c r="C104" s="15" t="s">
        <v>98</v>
      </c>
      <c r="D104" s="105"/>
      <c r="E104" s="289">
        <v>150</v>
      </c>
      <c r="F104" s="289">
        <v>100</v>
      </c>
      <c r="G104" s="289">
        <v>100</v>
      </c>
      <c r="H104" s="289">
        <v>75</v>
      </c>
      <c r="I104" s="106">
        <v>10</v>
      </c>
      <c r="J104" s="106">
        <v>30</v>
      </c>
      <c r="K104" s="100" t="s">
        <v>44</v>
      </c>
      <c r="L104" s="100" t="s">
        <v>44</v>
      </c>
      <c r="M104" s="293">
        <v>100</v>
      </c>
      <c r="N104" s="106">
        <v>1600</v>
      </c>
      <c r="O104" s="284">
        <v>1000</v>
      </c>
      <c r="P104" s="100" t="s">
        <v>44</v>
      </c>
      <c r="Q104" s="100" t="s">
        <v>44</v>
      </c>
      <c r="R104" s="284">
        <v>200</v>
      </c>
      <c r="S104" s="106"/>
      <c r="T104" s="284">
        <v>550</v>
      </c>
      <c r="U104" s="106">
        <v>50000</v>
      </c>
      <c r="V104" s="283">
        <v>700</v>
      </c>
      <c r="W104" s="106">
        <v>2000</v>
      </c>
      <c r="X104" s="106">
        <v>500</v>
      </c>
      <c r="Y104" s="100" t="s">
        <v>44</v>
      </c>
      <c r="Z104" s="289">
        <v>75</v>
      </c>
      <c r="AA104" s="100" t="s">
        <v>44</v>
      </c>
      <c r="AB104" s="100" t="s">
        <v>44</v>
      </c>
      <c r="AC104" s="289">
        <v>250</v>
      </c>
      <c r="AD104" s="100" t="s">
        <v>44</v>
      </c>
      <c r="AE104" s="289">
        <v>75</v>
      </c>
      <c r="AF104" s="100" t="s">
        <v>44</v>
      </c>
      <c r="AG104" s="100" t="s">
        <v>44</v>
      </c>
      <c r="AH104" s="100"/>
      <c r="AI104" s="100" t="s">
        <v>44</v>
      </c>
      <c r="AJ104" s="100" t="s">
        <v>44</v>
      </c>
      <c r="AK104" s="100" t="s">
        <v>44</v>
      </c>
      <c r="AL104" s="24" t="s">
        <v>44</v>
      </c>
      <c r="AM104" s="218">
        <v>25</v>
      </c>
      <c r="AN104" s="100"/>
      <c r="AO104" s="4">
        <f>SUM(E104:AN104)</f>
        <v>57540</v>
      </c>
    </row>
    <row r="105" spans="1:42" s="4" customFormat="1">
      <c r="A105" s="883"/>
      <c r="B105" s="884"/>
      <c r="C105" s="15"/>
      <c r="D105" s="105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5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"/>
      <c r="AM105" s="106"/>
      <c r="AN105" s="100"/>
    </row>
    <row r="106" spans="1:42" s="4" customFormat="1">
      <c r="A106" s="883"/>
      <c r="B106" s="884"/>
      <c r="C106" s="15" t="s">
        <v>99</v>
      </c>
      <c r="D106" s="105"/>
      <c r="E106" s="100" t="s">
        <v>44</v>
      </c>
      <c r="F106" s="100" t="s">
        <v>44</v>
      </c>
      <c r="G106" s="100" t="s">
        <v>44</v>
      </c>
      <c r="H106" s="100" t="s">
        <v>44</v>
      </c>
      <c r="I106" s="100" t="s">
        <v>44</v>
      </c>
      <c r="J106" s="100" t="s">
        <v>44</v>
      </c>
      <c r="K106" s="100" t="s">
        <v>44</v>
      </c>
      <c r="L106" s="100" t="s">
        <v>44</v>
      </c>
      <c r="M106" s="100" t="s">
        <v>44</v>
      </c>
      <c r="N106" s="100" t="s">
        <v>44</v>
      </c>
      <c r="O106" s="100" t="s">
        <v>44</v>
      </c>
      <c r="P106" s="294">
        <v>200</v>
      </c>
      <c r="Q106" s="294">
        <v>500</v>
      </c>
      <c r="R106" s="100" t="s">
        <v>44</v>
      </c>
      <c r="S106" s="106"/>
      <c r="T106" s="100" t="s">
        <v>44</v>
      </c>
      <c r="U106" s="100" t="s">
        <v>44</v>
      </c>
      <c r="V106" s="100" t="s">
        <v>44</v>
      </c>
      <c r="W106" s="100" t="s">
        <v>44</v>
      </c>
      <c r="X106" s="100" t="s">
        <v>44</v>
      </c>
      <c r="Y106" s="100" t="s">
        <v>44</v>
      </c>
      <c r="Z106" s="100" t="s">
        <v>44</v>
      </c>
      <c r="AA106" s="100" t="s">
        <v>44</v>
      </c>
      <c r="AB106" s="100" t="s">
        <v>44</v>
      </c>
      <c r="AC106" s="100" t="s">
        <v>44</v>
      </c>
      <c r="AD106" s="100" t="s">
        <v>44</v>
      </c>
      <c r="AE106" s="100" t="s">
        <v>44</v>
      </c>
      <c r="AF106" s="100" t="s">
        <v>44</v>
      </c>
      <c r="AG106" s="100" t="s">
        <v>44</v>
      </c>
      <c r="AH106" s="100"/>
      <c r="AI106" s="100" t="s">
        <v>44</v>
      </c>
      <c r="AJ106" s="100" t="s">
        <v>44</v>
      </c>
      <c r="AK106" s="100" t="s">
        <v>44</v>
      </c>
      <c r="AL106" s="24" t="s">
        <v>44</v>
      </c>
      <c r="AM106" s="100" t="s">
        <v>44</v>
      </c>
      <c r="AN106" s="100"/>
      <c r="AO106" s="4">
        <f>SUM(E106:AN106)</f>
        <v>700</v>
      </c>
      <c r="AP106" s="4">
        <f>AO104+AO106</f>
        <v>58240</v>
      </c>
    </row>
    <row r="107" spans="1:42" s="4" customFormat="1">
      <c r="A107" s="885"/>
      <c r="B107" s="886"/>
      <c r="C107" s="15"/>
      <c r="D107" s="105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5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1"/>
      <c r="AJ107" s="100"/>
      <c r="AK107" s="100"/>
      <c r="AL107" s="100"/>
      <c r="AM107" s="100"/>
      <c r="AN107" s="100"/>
    </row>
    <row r="108" spans="1:42" s="78" customFormat="1" ht="15">
      <c r="A108" s="10" t="s">
        <v>80</v>
      </c>
      <c r="B108" s="122"/>
      <c r="C108" s="122" t="s">
        <v>138</v>
      </c>
      <c r="D108" s="123"/>
      <c r="E108" s="123">
        <v>1</v>
      </c>
      <c r="F108" s="123">
        <v>2</v>
      </c>
      <c r="G108" s="123">
        <v>3</v>
      </c>
      <c r="H108" s="123">
        <v>4</v>
      </c>
      <c r="I108" s="123">
        <v>5</v>
      </c>
      <c r="J108" s="123">
        <v>6</v>
      </c>
      <c r="K108" s="123">
        <v>7</v>
      </c>
      <c r="L108" s="123">
        <v>8</v>
      </c>
      <c r="M108" s="123">
        <v>9</v>
      </c>
      <c r="N108" s="123">
        <v>10</v>
      </c>
      <c r="O108" s="123">
        <v>11</v>
      </c>
      <c r="P108" s="123">
        <v>12</v>
      </c>
      <c r="Q108" s="123">
        <v>13</v>
      </c>
      <c r="R108" s="123">
        <v>14</v>
      </c>
      <c r="S108" s="123"/>
      <c r="T108" s="123">
        <v>15</v>
      </c>
      <c r="U108" s="123">
        <v>16</v>
      </c>
      <c r="V108" s="123">
        <v>17</v>
      </c>
      <c r="W108" s="123">
        <v>18</v>
      </c>
      <c r="X108" s="123">
        <v>19</v>
      </c>
      <c r="Y108" s="123">
        <v>20</v>
      </c>
      <c r="Z108" s="123">
        <v>21</v>
      </c>
      <c r="AA108" s="123">
        <v>22</v>
      </c>
      <c r="AB108" s="123">
        <v>23</v>
      </c>
      <c r="AC108" s="123">
        <v>24</v>
      </c>
      <c r="AD108" s="123">
        <v>25</v>
      </c>
      <c r="AE108" s="123">
        <v>26</v>
      </c>
      <c r="AF108" s="123">
        <v>27</v>
      </c>
      <c r="AG108" s="123">
        <v>28</v>
      </c>
      <c r="AH108" s="123"/>
      <c r="AI108" s="123">
        <v>29</v>
      </c>
      <c r="AJ108" s="123">
        <v>30</v>
      </c>
      <c r="AK108" s="123">
        <v>31</v>
      </c>
      <c r="AL108" s="123"/>
      <c r="AM108" s="123"/>
      <c r="AN108" s="123">
        <v>32</v>
      </c>
      <c r="AO108" s="78">
        <f>SUM(AO91:AO107)</f>
        <v>232360</v>
      </c>
      <c r="AP108" s="78">
        <f>SUM(AP92:AP107)</f>
        <v>232360</v>
      </c>
    </row>
    <row r="109" spans="1:42" s="4" customFormat="1">
      <c r="A109" s="90"/>
      <c r="B109" s="91"/>
      <c r="C109" s="15"/>
      <c r="D109" s="105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5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1"/>
      <c r="AJ109" s="100"/>
      <c r="AK109" s="100"/>
      <c r="AL109" s="100"/>
      <c r="AM109" s="100"/>
      <c r="AN109" s="100"/>
    </row>
    <row r="110" spans="1:42" ht="94.5">
      <c r="A110" s="50">
        <v>7</v>
      </c>
      <c r="B110" s="48" t="s">
        <v>60</v>
      </c>
      <c r="C110" s="17" t="s">
        <v>111</v>
      </c>
      <c r="D110" s="105" t="s">
        <v>0</v>
      </c>
      <c r="E110" s="33" t="s">
        <v>1</v>
      </c>
      <c r="F110" s="33" t="s">
        <v>2</v>
      </c>
      <c r="G110" s="33" t="s">
        <v>3</v>
      </c>
      <c r="H110" s="33" t="s">
        <v>4</v>
      </c>
      <c r="I110" s="33" t="s">
        <v>5</v>
      </c>
      <c r="J110" s="33" t="s">
        <v>221</v>
      </c>
      <c r="K110" s="33" t="s">
        <v>7</v>
      </c>
      <c r="L110" s="33" t="s">
        <v>8</v>
      </c>
      <c r="M110" s="33" t="s">
        <v>9</v>
      </c>
      <c r="N110" s="33" t="s">
        <v>10</v>
      </c>
      <c r="O110" s="33" t="s">
        <v>223</v>
      </c>
      <c r="P110" s="33" t="s">
        <v>12</v>
      </c>
      <c r="Q110" s="33" t="s">
        <v>13</v>
      </c>
      <c r="R110" s="33" t="s">
        <v>93</v>
      </c>
      <c r="S110" s="18" t="s">
        <v>14</v>
      </c>
      <c r="T110" s="33" t="s">
        <v>15</v>
      </c>
      <c r="U110" s="33" t="s">
        <v>16</v>
      </c>
      <c r="V110" s="33" t="s">
        <v>17</v>
      </c>
      <c r="W110" s="33" t="s">
        <v>232</v>
      </c>
      <c r="X110" s="33" t="s">
        <v>19</v>
      </c>
      <c r="Y110" s="33" t="s">
        <v>20</v>
      </c>
      <c r="Z110" s="33" t="s">
        <v>21</v>
      </c>
      <c r="AA110" s="33" t="s">
        <v>22</v>
      </c>
      <c r="AB110" s="33" t="s">
        <v>23</v>
      </c>
      <c r="AC110" s="217" t="s">
        <v>233</v>
      </c>
      <c r="AD110" s="33" t="s">
        <v>25</v>
      </c>
      <c r="AE110" s="33" t="s">
        <v>26</v>
      </c>
      <c r="AF110" s="33" t="s">
        <v>27</v>
      </c>
      <c r="AG110" s="33" t="s">
        <v>28</v>
      </c>
      <c r="AH110" s="33" t="s">
        <v>235</v>
      </c>
      <c r="AI110" s="33" t="s">
        <v>94</v>
      </c>
      <c r="AJ110" s="33" t="s">
        <v>95</v>
      </c>
      <c r="AK110" s="33" t="s">
        <v>96</v>
      </c>
      <c r="AL110" s="33" t="s">
        <v>222</v>
      </c>
      <c r="AM110" s="291" t="s">
        <v>234</v>
      </c>
      <c r="AN110" s="33" t="s">
        <v>36</v>
      </c>
    </row>
    <row r="111" spans="1:42" s="4" customFormat="1" ht="33">
      <c r="A111" s="881"/>
      <c r="B111" s="882"/>
      <c r="C111" s="70" t="s">
        <v>37</v>
      </c>
      <c r="D111" s="107"/>
      <c r="E111" s="108" t="s">
        <v>45</v>
      </c>
      <c r="F111" s="108" t="s">
        <v>46</v>
      </c>
      <c r="G111" s="108"/>
      <c r="H111" s="108" t="s">
        <v>38</v>
      </c>
      <c r="I111" s="108" t="s">
        <v>39</v>
      </c>
      <c r="J111" s="108" t="s">
        <v>40</v>
      </c>
      <c r="K111" s="108" t="s">
        <v>41</v>
      </c>
      <c r="L111" s="108" t="s">
        <v>42</v>
      </c>
      <c r="M111" s="108" t="s">
        <v>43</v>
      </c>
      <c r="N111" s="108" t="s">
        <v>47</v>
      </c>
      <c r="O111" s="108" t="s">
        <v>48</v>
      </c>
      <c r="P111" s="108" t="s">
        <v>49</v>
      </c>
      <c r="Q111" s="108" t="s">
        <v>50</v>
      </c>
      <c r="R111" s="108"/>
      <c r="S111" s="107"/>
      <c r="T111" s="108" t="s">
        <v>51</v>
      </c>
      <c r="U111" s="108" t="s">
        <v>52</v>
      </c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0"/>
    </row>
    <row r="112" spans="1:42" s="4" customFormat="1">
      <c r="A112" s="883"/>
      <c r="B112" s="884"/>
      <c r="C112" s="16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5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0"/>
      <c r="AK112" s="100"/>
      <c r="AL112" s="100"/>
      <c r="AM112" s="100"/>
      <c r="AN112" s="100"/>
    </row>
    <row r="113" spans="1:42">
      <c r="A113" s="883"/>
      <c r="B113" s="884"/>
      <c r="C113" s="15" t="s">
        <v>29</v>
      </c>
      <c r="D113" s="101"/>
      <c r="E113" s="289">
        <v>150</v>
      </c>
      <c r="F113" s="289">
        <v>100</v>
      </c>
      <c r="G113" s="289">
        <v>100</v>
      </c>
      <c r="H113" s="289">
        <v>75</v>
      </c>
      <c r="I113" s="108">
        <v>10</v>
      </c>
      <c r="J113" s="108">
        <v>30</v>
      </c>
      <c r="K113" s="284">
        <v>300</v>
      </c>
      <c r="L113" s="284">
        <v>300</v>
      </c>
      <c r="M113" s="100" t="s">
        <v>44</v>
      </c>
      <c r="N113" s="108">
        <v>2000</v>
      </c>
      <c r="O113" s="284">
        <v>1000</v>
      </c>
      <c r="P113" s="100" t="s">
        <v>44</v>
      </c>
      <c r="Q113" s="100" t="s">
        <v>44</v>
      </c>
      <c r="R113" s="284">
        <v>200</v>
      </c>
      <c r="S113" s="101"/>
      <c r="T113" s="284">
        <v>250</v>
      </c>
      <c r="U113" s="108">
        <v>8000</v>
      </c>
      <c r="V113" s="283">
        <v>700</v>
      </c>
      <c r="W113" s="108">
        <v>500</v>
      </c>
      <c r="X113" s="108">
        <v>6000</v>
      </c>
      <c r="Y113" s="289">
        <v>100</v>
      </c>
      <c r="Z113" s="289">
        <v>75</v>
      </c>
      <c r="AA113" s="108">
        <v>2500</v>
      </c>
      <c r="AB113" s="108">
        <v>100</v>
      </c>
      <c r="AC113" s="289">
        <v>250</v>
      </c>
      <c r="AD113" s="100" t="s">
        <v>44</v>
      </c>
      <c r="AE113" s="289">
        <v>75</v>
      </c>
      <c r="AF113" s="100" t="s">
        <v>44</v>
      </c>
      <c r="AG113" s="108">
        <v>2000</v>
      </c>
      <c r="AH113" s="108"/>
      <c r="AI113" s="100" t="s">
        <v>44</v>
      </c>
      <c r="AJ113" s="100" t="s">
        <v>44</v>
      </c>
      <c r="AK113" s="24" t="s">
        <v>44</v>
      </c>
      <c r="AL113" s="24" t="s">
        <v>44</v>
      </c>
      <c r="AM113" s="218">
        <v>25</v>
      </c>
      <c r="AN113" s="100"/>
      <c r="AO113" s="4">
        <f>SUM(E113:AN113)</f>
        <v>24840</v>
      </c>
    </row>
    <row r="114" spans="1:42">
      <c r="A114" s="883"/>
      <c r="B114" s="884"/>
      <c r="C114" s="15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10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0"/>
      <c r="AK114" s="1"/>
      <c r="AL114" s="1"/>
      <c r="AM114" s="100"/>
      <c r="AN114" s="100"/>
    </row>
    <row r="115" spans="1:42">
      <c r="A115" s="883"/>
      <c r="B115" s="884"/>
      <c r="C115" s="15" t="s">
        <v>30</v>
      </c>
      <c r="D115" s="101"/>
      <c r="E115" s="100" t="s">
        <v>44</v>
      </c>
      <c r="F115" s="100" t="s">
        <v>44</v>
      </c>
      <c r="G115" s="100" t="s">
        <v>44</v>
      </c>
      <c r="H115" s="100" t="s">
        <v>44</v>
      </c>
      <c r="I115" s="100" t="s">
        <v>44</v>
      </c>
      <c r="J115" s="100" t="s">
        <v>44</v>
      </c>
      <c r="K115" s="100" t="s">
        <v>44</v>
      </c>
      <c r="L115" s="100" t="s">
        <v>44</v>
      </c>
      <c r="M115" s="100" t="s">
        <v>44</v>
      </c>
      <c r="N115" s="100" t="s">
        <v>44</v>
      </c>
      <c r="O115" s="100" t="s">
        <v>44</v>
      </c>
      <c r="P115" s="100" t="s">
        <v>44</v>
      </c>
      <c r="Q115" s="100" t="s">
        <v>44</v>
      </c>
      <c r="R115" s="100" t="s">
        <v>44</v>
      </c>
      <c r="S115" s="101"/>
      <c r="T115" s="100" t="s">
        <v>44</v>
      </c>
      <c r="U115" s="100" t="s">
        <v>44</v>
      </c>
      <c r="V115" s="100" t="s">
        <v>44</v>
      </c>
      <c r="W115" s="100" t="s">
        <v>44</v>
      </c>
      <c r="X115" s="100" t="s">
        <v>44</v>
      </c>
      <c r="Y115" s="100" t="s">
        <v>44</v>
      </c>
      <c r="Z115" s="100" t="s">
        <v>44</v>
      </c>
      <c r="AA115" s="100" t="s">
        <v>44</v>
      </c>
      <c r="AB115" s="100" t="s">
        <v>44</v>
      </c>
      <c r="AC115" s="100" t="s">
        <v>44</v>
      </c>
      <c r="AD115" s="100" t="s">
        <v>44</v>
      </c>
      <c r="AE115" s="100" t="s">
        <v>44</v>
      </c>
      <c r="AF115" s="100" t="s">
        <v>44</v>
      </c>
      <c r="AG115" s="100" t="s">
        <v>44</v>
      </c>
      <c r="AH115" s="100"/>
      <c r="AI115" s="100" t="s">
        <v>44</v>
      </c>
      <c r="AJ115" s="100" t="s">
        <v>44</v>
      </c>
      <c r="AK115" s="24" t="s">
        <v>44</v>
      </c>
      <c r="AL115" s="24" t="s">
        <v>44</v>
      </c>
      <c r="AM115" s="100" t="s">
        <v>44</v>
      </c>
      <c r="AN115" s="100"/>
      <c r="AO115" s="4">
        <f>SUM(E115:AN115)</f>
        <v>0</v>
      </c>
      <c r="AP115" s="4">
        <f>AO113+AO115</f>
        <v>24840</v>
      </c>
    </row>
    <row r="116" spans="1:42">
      <c r="A116" s="883"/>
      <c r="B116" s="884"/>
      <c r="C116" s="15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0"/>
      <c r="AK116" s="1"/>
      <c r="AL116" s="1"/>
      <c r="AM116" s="100"/>
      <c r="AN116" s="100"/>
    </row>
    <row r="117" spans="1:42">
      <c r="A117" s="883"/>
      <c r="B117" s="884"/>
      <c r="C117" s="15" t="s">
        <v>31</v>
      </c>
      <c r="D117" s="101"/>
      <c r="E117" s="289">
        <v>150</v>
      </c>
      <c r="F117" s="289">
        <v>100</v>
      </c>
      <c r="G117" s="289">
        <v>100</v>
      </c>
      <c r="H117" s="289">
        <v>75</v>
      </c>
      <c r="I117" s="108">
        <v>10</v>
      </c>
      <c r="J117" s="108">
        <v>30</v>
      </c>
      <c r="K117" s="100" t="s">
        <v>44</v>
      </c>
      <c r="L117" s="100" t="s">
        <v>44</v>
      </c>
      <c r="M117" s="100" t="s">
        <v>44</v>
      </c>
      <c r="N117" s="108">
        <v>2000</v>
      </c>
      <c r="O117" s="284">
        <v>1000</v>
      </c>
      <c r="P117" s="100" t="s">
        <v>44</v>
      </c>
      <c r="Q117" s="100" t="s">
        <v>44</v>
      </c>
      <c r="R117" s="284">
        <v>200</v>
      </c>
      <c r="S117" s="101"/>
      <c r="T117" s="284">
        <v>250</v>
      </c>
      <c r="U117" s="108">
        <v>8000</v>
      </c>
      <c r="V117" s="283">
        <v>700</v>
      </c>
      <c r="W117" s="108">
        <v>500</v>
      </c>
      <c r="X117" s="108">
        <v>6000</v>
      </c>
      <c r="Y117" s="100" t="s">
        <v>44</v>
      </c>
      <c r="Z117" s="289">
        <v>75</v>
      </c>
      <c r="AA117" s="100" t="s">
        <v>44</v>
      </c>
      <c r="AB117" s="100" t="s">
        <v>44</v>
      </c>
      <c r="AC117" s="289">
        <v>250</v>
      </c>
      <c r="AD117" s="100" t="s">
        <v>44</v>
      </c>
      <c r="AE117" s="289">
        <v>75</v>
      </c>
      <c r="AF117" s="100" t="s">
        <v>44</v>
      </c>
      <c r="AG117" s="108">
        <v>2000</v>
      </c>
      <c r="AH117" s="108"/>
      <c r="AI117" s="100" t="s">
        <v>44</v>
      </c>
      <c r="AJ117" s="100" t="s">
        <v>44</v>
      </c>
      <c r="AK117" s="24" t="s">
        <v>44</v>
      </c>
      <c r="AL117" s="24" t="s">
        <v>44</v>
      </c>
      <c r="AM117" s="218">
        <v>25</v>
      </c>
      <c r="AN117" s="100"/>
      <c r="AO117" s="4">
        <f>SUM(E117:AN117)</f>
        <v>21540</v>
      </c>
    </row>
    <row r="118" spans="1:42">
      <c r="A118" s="883"/>
      <c r="B118" s="884"/>
      <c r="C118" s="15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0"/>
      <c r="AK118" s="1"/>
      <c r="AL118" s="1"/>
      <c r="AM118" s="100"/>
      <c r="AN118" s="100"/>
    </row>
    <row r="119" spans="1:42">
      <c r="A119" s="883"/>
      <c r="B119" s="884"/>
      <c r="C119" s="15" t="s">
        <v>32</v>
      </c>
      <c r="D119" s="101"/>
      <c r="E119" s="100" t="s">
        <v>44</v>
      </c>
      <c r="F119" s="100" t="s">
        <v>44</v>
      </c>
      <c r="G119" s="100" t="s">
        <v>44</v>
      </c>
      <c r="H119" s="100" t="s">
        <v>44</v>
      </c>
      <c r="I119" s="100" t="s">
        <v>44</v>
      </c>
      <c r="J119" s="100" t="s">
        <v>44</v>
      </c>
      <c r="K119" s="100" t="s">
        <v>44</v>
      </c>
      <c r="L119" s="100" t="s">
        <v>44</v>
      </c>
      <c r="M119" s="100" t="s">
        <v>44</v>
      </c>
      <c r="N119" s="100" t="s">
        <v>44</v>
      </c>
      <c r="O119" s="100" t="s">
        <v>44</v>
      </c>
      <c r="P119" s="100" t="s">
        <v>44</v>
      </c>
      <c r="Q119" s="100" t="s">
        <v>44</v>
      </c>
      <c r="R119" s="100" t="s">
        <v>44</v>
      </c>
      <c r="S119" s="101"/>
      <c r="T119" s="100" t="s">
        <v>44</v>
      </c>
      <c r="U119" s="100" t="s">
        <v>44</v>
      </c>
      <c r="V119" s="100" t="s">
        <v>44</v>
      </c>
      <c r="W119" s="100" t="s">
        <v>44</v>
      </c>
      <c r="X119" s="100" t="s">
        <v>44</v>
      </c>
      <c r="Y119" s="100" t="s">
        <v>44</v>
      </c>
      <c r="Z119" s="100" t="s">
        <v>44</v>
      </c>
      <c r="AA119" s="100" t="s">
        <v>44</v>
      </c>
      <c r="AB119" s="100" t="s">
        <v>44</v>
      </c>
      <c r="AC119" s="100" t="s">
        <v>44</v>
      </c>
      <c r="AD119" s="100" t="s">
        <v>44</v>
      </c>
      <c r="AE119" s="100" t="s">
        <v>44</v>
      </c>
      <c r="AF119" s="100" t="s">
        <v>44</v>
      </c>
      <c r="AG119" s="100" t="s">
        <v>44</v>
      </c>
      <c r="AH119" s="100"/>
      <c r="AI119" s="100" t="s">
        <v>44</v>
      </c>
      <c r="AJ119" s="100" t="s">
        <v>44</v>
      </c>
      <c r="AK119" s="24" t="s">
        <v>44</v>
      </c>
      <c r="AL119" s="24" t="s">
        <v>44</v>
      </c>
      <c r="AM119" s="100" t="s">
        <v>44</v>
      </c>
      <c r="AN119" s="100"/>
      <c r="AO119" s="4">
        <f>SUM(E119:AN119)</f>
        <v>0</v>
      </c>
      <c r="AP119" s="4">
        <f>AO117+AO119</f>
        <v>21540</v>
      </c>
    </row>
    <row r="120" spans="1:42">
      <c r="A120" s="883"/>
      <c r="B120" s="884"/>
      <c r="C120" s="15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0"/>
      <c r="AK120" s="100"/>
      <c r="AL120" s="100"/>
      <c r="AM120" s="100"/>
      <c r="AN120" s="100"/>
    </row>
    <row r="121" spans="1:42">
      <c r="A121" s="883"/>
      <c r="B121" s="884"/>
      <c r="C121" s="15" t="s">
        <v>33</v>
      </c>
      <c r="D121" s="101"/>
      <c r="E121" s="289">
        <v>150</v>
      </c>
      <c r="F121" s="289">
        <v>100</v>
      </c>
      <c r="G121" s="289">
        <v>100</v>
      </c>
      <c r="H121" s="289">
        <v>75</v>
      </c>
      <c r="I121" s="108">
        <v>10</v>
      </c>
      <c r="J121" s="108">
        <v>30</v>
      </c>
      <c r="K121" s="100" t="s">
        <v>44</v>
      </c>
      <c r="L121" s="100" t="s">
        <v>44</v>
      </c>
      <c r="M121" s="100" t="s">
        <v>44</v>
      </c>
      <c r="N121" s="108">
        <v>2000</v>
      </c>
      <c r="O121" s="284">
        <v>1000</v>
      </c>
      <c r="P121" s="100" t="s">
        <v>44</v>
      </c>
      <c r="Q121" s="100" t="s">
        <v>44</v>
      </c>
      <c r="R121" s="284">
        <v>200</v>
      </c>
      <c r="S121" s="101"/>
      <c r="T121" s="284">
        <v>250</v>
      </c>
      <c r="U121" s="108">
        <v>8000</v>
      </c>
      <c r="V121" s="283">
        <v>700</v>
      </c>
      <c r="W121" s="108">
        <v>500</v>
      </c>
      <c r="X121" s="108">
        <v>6000</v>
      </c>
      <c r="Y121" s="100" t="s">
        <v>44</v>
      </c>
      <c r="Z121" s="289">
        <v>75</v>
      </c>
      <c r="AA121" s="100" t="s">
        <v>44</v>
      </c>
      <c r="AB121" s="100" t="s">
        <v>44</v>
      </c>
      <c r="AC121" s="289">
        <v>250</v>
      </c>
      <c r="AD121" s="100" t="s">
        <v>44</v>
      </c>
      <c r="AE121" s="289">
        <v>75</v>
      </c>
      <c r="AF121" s="100" t="s">
        <v>44</v>
      </c>
      <c r="AG121" s="108">
        <v>2000</v>
      </c>
      <c r="AH121" s="108"/>
      <c r="AI121" s="100" t="s">
        <v>44</v>
      </c>
      <c r="AJ121" s="100" t="s">
        <v>44</v>
      </c>
      <c r="AK121" s="24" t="s">
        <v>44</v>
      </c>
      <c r="AL121" s="24" t="s">
        <v>44</v>
      </c>
      <c r="AM121" s="218">
        <v>25</v>
      </c>
      <c r="AN121" s="100"/>
      <c r="AO121" s="4">
        <f>SUM(E121:AN121)</f>
        <v>21540</v>
      </c>
    </row>
    <row r="122" spans="1:42">
      <c r="A122" s="883"/>
      <c r="B122" s="884"/>
      <c r="C122" s="15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0"/>
      <c r="AK122" s="1"/>
      <c r="AL122" s="1"/>
      <c r="AM122" s="100"/>
      <c r="AN122" s="100"/>
    </row>
    <row r="123" spans="1:42">
      <c r="A123" s="883"/>
      <c r="B123" s="884"/>
      <c r="C123" s="15" t="s">
        <v>34</v>
      </c>
      <c r="D123" s="101"/>
      <c r="E123" s="100" t="s">
        <v>44</v>
      </c>
      <c r="F123" s="100" t="s">
        <v>44</v>
      </c>
      <c r="G123" s="100" t="s">
        <v>44</v>
      </c>
      <c r="H123" s="100" t="s">
        <v>44</v>
      </c>
      <c r="I123" s="100" t="s">
        <v>44</v>
      </c>
      <c r="J123" s="100" t="s">
        <v>44</v>
      </c>
      <c r="K123" s="100" t="s">
        <v>44</v>
      </c>
      <c r="L123" s="100" t="s">
        <v>44</v>
      </c>
      <c r="M123" s="100" t="s">
        <v>44</v>
      </c>
      <c r="N123" s="100" t="s">
        <v>44</v>
      </c>
      <c r="O123" s="100" t="s">
        <v>44</v>
      </c>
      <c r="P123" s="100" t="s">
        <v>44</v>
      </c>
      <c r="Q123" s="100" t="s">
        <v>44</v>
      </c>
      <c r="R123" s="100" t="s">
        <v>44</v>
      </c>
      <c r="S123" s="101"/>
      <c r="T123" s="100" t="s">
        <v>44</v>
      </c>
      <c r="U123" s="100" t="s">
        <v>44</v>
      </c>
      <c r="V123" s="100" t="s">
        <v>44</v>
      </c>
      <c r="W123" s="100" t="s">
        <v>44</v>
      </c>
      <c r="X123" s="100" t="s">
        <v>44</v>
      </c>
      <c r="Y123" s="100" t="s">
        <v>44</v>
      </c>
      <c r="Z123" s="100" t="s">
        <v>44</v>
      </c>
      <c r="AA123" s="100" t="s">
        <v>44</v>
      </c>
      <c r="AB123" s="100" t="s">
        <v>44</v>
      </c>
      <c r="AC123" s="100" t="s">
        <v>44</v>
      </c>
      <c r="AD123" s="100" t="s">
        <v>44</v>
      </c>
      <c r="AE123" s="100" t="s">
        <v>44</v>
      </c>
      <c r="AF123" s="100" t="s">
        <v>44</v>
      </c>
      <c r="AG123" s="100" t="s">
        <v>44</v>
      </c>
      <c r="AH123" s="100"/>
      <c r="AI123" s="100" t="s">
        <v>44</v>
      </c>
      <c r="AJ123" s="100" t="s">
        <v>44</v>
      </c>
      <c r="AK123" s="24" t="s">
        <v>44</v>
      </c>
      <c r="AL123" s="24" t="s">
        <v>44</v>
      </c>
      <c r="AM123" s="100" t="s">
        <v>44</v>
      </c>
      <c r="AN123" s="100"/>
      <c r="AO123" s="4">
        <f>SUM(E123:AN123)</f>
        <v>0</v>
      </c>
      <c r="AP123" s="4">
        <f>AO121+AO123</f>
        <v>21540</v>
      </c>
    </row>
    <row r="124" spans="1:42">
      <c r="A124" s="883"/>
      <c r="B124" s="884"/>
      <c r="C124" s="15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0"/>
      <c r="AK124" s="1"/>
      <c r="AL124" s="1"/>
      <c r="AM124" s="100"/>
      <c r="AN124" s="100"/>
    </row>
    <row r="125" spans="1:42">
      <c r="A125" s="883"/>
      <c r="B125" s="884"/>
      <c r="C125" s="15" t="s">
        <v>101</v>
      </c>
      <c r="D125" s="101"/>
      <c r="E125" s="289">
        <v>150</v>
      </c>
      <c r="F125" s="289">
        <v>100</v>
      </c>
      <c r="G125" s="289">
        <v>100</v>
      </c>
      <c r="H125" s="289">
        <v>75</v>
      </c>
      <c r="I125" s="108">
        <v>10</v>
      </c>
      <c r="J125" s="108">
        <v>30</v>
      </c>
      <c r="K125" s="100" t="s">
        <v>44</v>
      </c>
      <c r="L125" s="100" t="s">
        <v>44</v>
      </c>
      <c r="M125" s="293">
        <v>100</v>
      </c>
      <c r="N125" s="108">
        <v>2000</v>
      </c>
      <c r="O125" s="284">
        <v>1000</v>
      </c>
      <c r="P125" s="100" t="s">
        <v>44</v>
      </c>
      <c r="Q125" s="100" t="s">
        <v>44</v>
      </c>
      <c r="R125" s="284">
        <v>200</v>
      </c>
      <c r="S125" s="101"/>
      <c r="T125" s="284">
        <v>250</v>
      </c>
      <c r="U125" s="108">
        <v>8000</v>
      </c>
      <c r="V125" s="283">
        <v>700</v>
      </c>
      <c r="W125" s="108">
        <v>500</v>
      </c>
      <c r="X125" s="108">
        <v>6000</v>
      </c>
      <c r="Y125" s="100" t="s">
        <v>44</v>
      </c>
      <c r="Z125" s="289">
        <v>75</v>
      </c>
      <c r="AA125" s="100" t="s">
        <v>44</v>
      </c>
      <c r="AB125" s="100" t="s">
        <v>44</v>
      </c>
      <c r="AC125" s="289">
        <v>250</v>
      </c>
      <c r="AD125" s="100" t="s">
        <v>44</v>
      </c>
      <c r="AE125" s="289">
        <v>75</v>
      </c>
      <c r="AF125" s="100" t="s">
        <v>44</v>
      </c>
      <c r="AG125" s="108">
        <v>2000</v>
      </c>
      <c r="AH125" s="108"/>
      <c r="AI125" s="100" t="s">
        <v>44</v>
      </c>
      <c r="AJ125" s="100" t="s">
        <v>44</v>
      </c>
      <c r="AK125" s="24" t="s">
        <v>44</v>
      </c>
      <c r="AL125" s="24" t="s">
        <v>44</v>
      </c>
      <c r="AM125" s="218">
        <v>25</v>
      </c>
      <c r="AN125" s="100"/>
      <c r="AO125" s="4">
        <f>SUM(E125:AN125)</f>
        <v>21640</v>
      </c>
    </row>
    <row r="126" spans="1:42">
      <c r="A126" s="883"/>
      <c r="B126" s="884"/>
      <c r="C126" s="15"/>
      <c r="D126" s="101"/>
      <c r="E126" s="101"/>
      <c r="F126" s="101"/>
      <c r="G126" s="101"/>
      <c r="H126" s="101"/>
      <c r="I126" s="101"/>
      <c r="J126" s="101"/>
      <c r="K126" s="101"/>
      <c r="L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0"/>
      <c r="AK126" s="1"/>
      <c r="AL126" s="1"/>
      <c r="AM126" s="100"/>
      <c r="AN126" s="100"/>
    </row>
    <row r="127" spans="1:42">
      <c r="A127" s="883"/>
      <c r="B127" s="884"/>
      <c r="C127" s="15" t="s">
        <v>100</v>
      </c>
      <c r="D127" s="101"/>
      <c r="E127" s="100" t="s">
        <v>44</v>
      </c>
      <c r="F127" s="100" t="s">
        <v>44</v>
      </c>
      <c r="G127" s="100" t="s">
        <v>44</v>
      </c>
      <c r="H127" s="100" t="s">
        <v>44</v>
      </c>
      <c r="I127" s="100" t="s">
        <v>44</v>
      </c>
      <c r="J127" s="100" t="s">
        <v>44</v>
      </c>
      <c r="K127" s="100" t="s">
        <v>44</v>
      </c>
      <c r="L127" s="100" t="s">
        <v>44</v>
      </c>
      <c r="M127" s="100" t="s">
        <v>44</v>
      </c>
      <c r="N127" s="100" t="s">
        <v>44</v>
      </c>
      <c r="O127" s="100" t="s">
        <v>44</v>
      </c>
      <c r="P127" s="294">
        <v>200</v>
      </c>
      <c r="Q127" s="294">
        <v>500</v>
      </c>
      <c r="R127" s="100" t="s">
        <v>44</v>
      </c>
      <c r="S127" s="101"/>
      <c r="T127" s="100" t="s">
        <v>44</v>
      </c>
      <c r="U127" s="100" t="s">
        <v>44</v>
      </c>
      <c r="V127" s="100" t="s">
        <v>44</v>
      </c>
      <c r="W127" s="100" t="s">
        <v>44</v>
      </c>
      <c r="X127" s="100" t="s">
        <v>44</v>
      </c>
      <c r="Y127" s="100" t="s">
        <v>44</v>
      </c>
      <c r="Z127" s="100" t="s">
        <v>44</v>
      </c>
      <c r="AA127" s="100" t="s">
        <v>44</v>
      </c>
      <c r="AB127" s="100" t="s">
        <v>44</v>
      </c>
      <c r="AC127" s="100" t="s">
        <v>44</v>
      </c>
      <c r="AD127" s="100" t="s">
        <v>44</v>
      </c>
      <c r="AE127" s="100" t="s">
        <v>44</v>
      </c>
      <c r="AF127" s="100" t="s">
        <v>44</v>
      </c>
      <c r="AG127" s="100" t="s">
        <v>44</v>
      </c>
      <c r="AH127" s="100"/>
      <c r="AI127" s="100" t="s">
        <v>44</v>
      </c>
      <c r="AJ127" s="100" t="s">
        <v>44</v>
      </c>
      <c r="AK127" s="24" t="s">
        <v>44</v>
      </c>
      <c r="AL127" s="24" t="s">
        <v>44</v>
      </c>
      <c r="AM127" s="100" t="s">
        <v>44</v>
      </c>
      <c r="AN127" s="100"/>
      <c r="AO127" s="4">
        <f>SUM(E127:AN127)</f>
        <v>700</v>
      </c>
      <c r="AP127" s="4">
        <f>AO125+AO127</f>
        <v>22340</v>
      </c>
    </row>
    <row r="128" spans="1:42">
      <c r="A128" s="885"/>
      <c r="B128" s="886"/>
      <c r="C128" s="15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0"/>
      <c r="AK128" s="100"/>
      <c r="AL128" s="100"/>
      <c r="AM128" s="100"/>
      <c r="AN128" s="100"/>
      <c r="AO128" s="78">
        <f>SUM(AO113:AO127)</f>
        <v>90260</v>
      </c>
      <c r="AP128" s="78">
        <f>SUM(AP113:AP127)</f>
        <v>90260</v>
      </c>
    </row>
    <row r="129" spans="1:42" ht="94.5">
      <c r="A129" s="50">
        <v>8</v>
      </c>
      <c r="B129" s="48" t="s">
        <v>61</v>
      </c>
      <c r="C129" s="13" t="s">
        <v>112</v>
      </c>
      <c r="D129" s="105" t="s">
        <v>0</v>
      </c>
      <c r="E129" s="33" t="s">
        <v>1</v>
      </c>
      <c r="F129" s="33" t="s">
        <v>2</v>
      </c>
      <c r="G129" s="33" t="s">
        <v>3</v>
      </c>
      <c r="H129" s="33" t="s">
        <v>4</v>
      </c>
      <c r="I129" s="33" t="s">
        <v>5</v>
      </c>
      <c r="J129" s="33" t="s">
        <v>221</v>
      </c>
      <c r="K129" s="33" t="s">
        <v>7</v>
      </c>
      <c r="L129" s="33" t="s">
        <v>8</v>
      </c>
      <c r="M129" s="33" t="s">
        <v>9</v>
      </c>
      <c r="N129" s="33" t="s">
        <v>10</v>
      </c>
      <c r="O129" s="33" t="s">
        <v>223</v>
      </c>
      <c r="P129" s="33" t="s">
        <v>12</v>
      </c>
      <c r="Q129" s="33" t="s">
        <v>13</v>
      </c>
      <c r="R129" s="33" t="s">
        <v>93</v>
      </c>
      <c r="S129" s="18" t="s">
        <v>14</v>
      </c>
      <c r="T129" s="33" t="s">
        <v>15</v>
      </c>
      <c r="U129" s="33" t="s">
        <v>16</v>
      </c>
      <c r="V129" s="33" t="s">
        <v>17</v>
      </c>
      <c r="W129" s="33" t="s">
        <v>232</v>
      </c>
      <c r="X129" s="33" t="s">
        <v>19</v>
      </c>
      <c r="Y129" s="33" t="s">
        <v>20</v>
      </c>
      <c r="Z129" s="33" t="s">
        <v>21</v>
      </c>
      <c r="AA129" s="33" t="s">
        <v>22</v>
      </c>
      <c r="AB129" s="33" t="s">
        <v>23</v>
      </c>
      <c r="AC129" s="217" t="s">
        <v>233</v>
      </c>
      <c r="AD129" s="33" t="s">
        <v>25</v>
      </c>
      <c r="AE129" s="33" t="s">
        <v>26</v>
      </c>
      <c r="AF129" s="33" t="s">
        <v>27</v>
      </c>
      <c r="AG129" s="33" t="s">
        <v>28</v>
      </c>
      <c r="AH129" s="33" t="s">
        <v>235</v>
      </c>
      <c r="AI129" s="33" t="s">
        <v>94</v>
      </c>
      <c r="AJ129" s="33" t="s">
        <v>95</v>
      </c>
      <c r="AK129" s="33" t="s">
        <v>96</v>
      </c>
      <c r="AL129" s="33" t="s">
        <v>222</v>
      </c>
      <c r="AM129" s="291" t="s">
        <v>234</v>
      </c>
      <c r="AN129" s="33" t="s">
        <v>36</v>
      </c>
    </row>
    <row r="130" spans="1:42" ht="33">
      <c r="A130" s="887"/>
      <c r="B130" s="888"/>
      <c r="C130" s="70" t="s">
        <v>37</v>
      </c>
      <c r="D130" s="107"/>
      <c r="E130" s="108" t="s">
        <v>45</v>
      </c>
      <c r="F130" s="108" t="s">
        <v>46</v>
      </c>
      <c r="G130" s="108"/>
      <c r="H130" s="108" t="s">
        <v>38</v>
      </c>
      <c r="I130" s="108" t="s">
        <v>39</v>
      </c>
      <c r="J130" s="108" t="s">
        <v>40</v>
      </c>
      <c r="K130" s="108" t="s">
        <v>41</v>
      </c>
      <c r="L130" s="108" t="s">
        <v>42</v>
      </c>
      <c r="M130" s="108" t="s">
        <v>43</v>
      </c>
      <c r="N130" s="108" t="s">
        <v>47</v>
      </c>
      <c r="O130" s="108" t="s">
        <v>48</v>
      </c>
      <c r="P130" s="108" t="s">
        <v>49</v>
      </c>
      <c r="Q130" s="108" t="s">
        <v>50</v>
      </c>
      <c r="R130" s="108"/>
      <c r="S130" s="107"/>
      <c r="T130" s="108" t="s">
        <v>51</v>
      </c>
      <c r="U130" s="108" t="s">
        <v>52</v>
      </c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0"/>
    </row>
    <row r="131" spans="1:42" s="4" customFormat="1">
      <c r="A131" s="889"/>
      <c r="B131" s="890"/>
      <c r="C131" s="15" t="s">
        <v>29</v>
      </c>
      <c r="D131" s="105"/>
      <c r="E131" s="289">
        <v>150</v>
      </c>
      <c r="F131" s="289">
        <v>100</v>
      </c>
      <c r="G131" s="289">
        <v>100</v>
      </c>
      <c r="H131" s="289">
        <v>75</v>
      </c>
      <c r="I131" s="108">
        <v>10</v>
      </c>
      <c r="J131" s="108">
        <v>30</v>
      </c>
      <c r="K131" s="284">
        <v>500</v>
      </c>
      <c r="L131" s="284">
        <v>500</v>
      </c>
      <c r="M131" s="100" t="s">
        <v>44</v>
      </c>
      <c r="N131" s="108">
        <v>2400</v>
      </c>
      <c r="O131" s="284">
        <v>1000</v>
      </c>
      <c r="P131" s="108">
        <v>150</v>
      </c>
      <c r="Q131" s="108">
        <v>150</v>
      </c>
      <c r="R131" s="284">
        <v>250</v>
      </c>
      <c r="S131" s="106"/>
      <c r="T131" s="284">
        <v>550</v>
      </c>
      <c r="U131" s="108">
        <v>50000</v>
      </c>
      <c r="V131" s="283">
        <v>700</v>
      </c>
      <c r="W131" s="100" t="s">
        <v>44</v>
      </c>
      <c r="X131" s="108">
        <v>15000</v>
      </c>
      <c r="Y131" s="289">
        <v>100</v>
      </c>
      <c r="Z131" s="289">
        <v>75</v>
      </c>
      <c r="AA131" s="108">
        <v>2500</v>
      </c>
      <c r="AB131" s="108">
        <v>100</v>
      </c>
      <c r="AC131" s="289">
        <v>250</v>
      </c>
      <c r="AD131" s="100" t="s">
        <v>44</v>
      </c>
      <c r="AE131" s="289">
        <v>75</v>
      </c>
      <c r="AF131" s="100" t="s">
        <v>44</v>
      </c>
      <c r="AG131" s="108">
        <v>2000</v>
      </c>
      <c r="AH131" s="108"/>
      <c r="AI131" s="100" t="s">
        <v>44</v>
      </c>
      <c r="AJ131" s="100" t="s">
        <v>44</v>
      </c>
      <c r="AK131" s="100" t="s">
        <v>44</v>
      </c>
      <c r="AL131" s="24" t="s">
        <v>44</v>
      </c>
      <c r="AM131" s="218">
        <v>25</v>
      </c>
      <c r="AN131" s="100"/>
      <c r="AO131" s="4">
        <f>SUM(E131:AN131)</f>
        <v>76790</v>
      </c>
    </row>
    <row r="132" spans="1:42" s="4" customFormat="1">
      <c r="A132" s="889"/>
      <c r="B132" s="890"/>
      <c r="C132" s="15"/>
      <c r="D132" s="105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5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1"/>
      <c r="AJ132" s="100"/>
      <c r="AK132" s="100"/>
      <c r="AL132" s="1"/>
      <c r="AM132" s="100"/>
      <c r="AN132" s="100"/>
    </row>
    <row r="133" spans="1:42" s="4" customFormat="1">
      <c r="A133" s="889"/>
      <c r="B133" s="890"/>
      <c r="C133" s="15" t="s">
        <v>30</v>
      </c>
      <c r="D133" s="105"/>
      <c r="E133" s="100" t="s">
        <v>44</v>
      </c>
      <c r="F133" s="100" t="s">
        <v>44</v>
      </c>
      <c r="G133" s="100" t="s">
        <v>44</v>
      </c>
      <c r="H133" s="100" t="s">
        <v>44</v>
      </c>
      <c r="I133" s="100" t="s">
        <v>44</v>
      </c>
      <c r="J133" s="100" t="s">
        <v>44</v>
      </c>
      <c r="K133" s="100" t="s">
        <v>44</v>
      </c>
      <c r="L133" s="100" t="s">
        <v>44</v>
      </c>
      <c r="M133" s="100" t="s">
        <v>44</v>
      </c>
      <c r="N133" s="100" t="s">
        <v>44</v>
      </c>
      <c r="O133" s="100" t="s">
        <v>44</v>
      </c>
      <c r="P133" s="100" t="s">
        <v>44</v>
      </c>
      <c r="Q133" s="100" t="s">
        <v>44</v>
      </c>
      <c r="R133" s="100" t="s">
        <v>44</v>
      </c>
      <c r="S133" s="106"/>
      <c r="T133" s="100" t="s">
        <v>44</v>
      </c>
      <c r="U133" s="100" t="s">
        <v>44</v>
      </c>
      <c r="V133" s="100" t="s">
        <v>44</v>
      </c>
      <c r="W133" s="100" t="s">
        <v>44</v>
      </c>
      <c r="X133" s="100" t="s">
        <v>44</v>
      </c>
      <c r="Y133" s="100" t="s">
        <v>44</v>
      </c>
      <c r="Z133" s="100" t="s">
        <v>44</v>
      </c>
      <c r="AA133" s="100" t="s">
        <v>44</v>
      </c>
      <c r="AB133" s="100" t="s">
        <v>44</v>
      </c>
      <c r="AC133" s="100" t="s">
        <v>44</v>
      </c>
      <c r="AD133" s="100" t="s">
        <v>44</v>
      </c>
      <c r="AE133" s="100" t="s">
        <v>44</v>
      </c>
      <c r="AF133" s="100" t="s">
        <v>44</v>
      </c>
      <c r="AG133" s="100" t="s">
        <v>44</v>
      </c>
      <c r="AH133" s="100"/>
      <c r="AI133" s="100" t="s">
        <v>44</v>
      </c>
      <c r="AJ133" s="100" t="s">
        <v>44</v>
      </c>
      <c r="AK133" s="100" t="s">
        <v>44</v>
      </c>
      <c r="AL133" s="24" t="s">
        <v>44</v>
      </c>
      <c r="AM133" s="100" t="s">
        <v>44</v>
      </c>
      <c r="AN133" s="100"/>
      <c r="AO133" s="4">
        <f>SUM(E133:AN133)</f>
        <v>0</v>
      </c>
      <c r="AP133" s="4">
        <f>AO131+AO133</f>
        <v>76790</v>
      </c>
    </row>
    <row r="134" spans="1:42" s="4" customFormat="1">
      <c r="A134" s="889"/>
      <c r="B134" s="890"/>
      <c r="C134" s="15"/>
      <c r="D134" s="105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5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1"/>
      <c r="AJ134" s="100"/>
      <c r="AK134" s="100"/>
      <c r="AL134" s="1"/>
      <c r="AM134" s="100"/>
      <c r="AN134" s="100"/>
    </row>
    <row r="135" spans="1:42" s="4" customFormat="1">
      <c r="A135" s="889"/>
      <c r="B135" s="890"/>
      <c r="C135" s="15" t="s">
        <v>31</v>
      </c>
      <c r="D135" s="105"/>
      <c r="E135" s="289">
        <v>150</v>
      </c>
      <c r="F135" s="289">
        <v>100</v>
      </c>
      <c r="G135" s="289">
        <v>100</v>
      </c>
      <c r="H135" s="289">
        <v>75</v>
      </c>
      <c r="I135" s="108">
        <v>10</v>
      </c>
      <c r="J135" s="108">
        <v>30</v>
      </c>
      <c r="K135" s="100" t="s">
        <v>44</v>
      </c>
      <c r="L135" s="100" t="s">
        <v>44</v>
      </c>
      <c r="M135" s="293">
        <v>100</v>
      </c>
      <c r="N135" s="108">
        <v>2400</v>
      </c>
      <c r="O135" s="284">
        <v>1000</v>
      </c>
      <c r="P135" s="100" t="s">
        <v>44</v>
      </c>
      <c r="Q135" s="100" t="s">
        <v>44</v>
      </c>
      <c r="R135" s="284">
        <v>250</v>
      </c>
      <c r="S135" s="106"/>
      <c r="T135" s="284">
        <v>550</v>
      </c>
      <c r="U135" s="108">
        <v>50000</v>
      </c>
      <c r="V135" s="283">
        <v>700</v>
      </c>
      <c r="W135" s="100" t="s">
        <v>44</v>
      </c>
      <c r="X135" s="108">
        <v>15000</v>
      </c>
      <c r="Y135" s="100" t="s">
        <v>44</v>
      </c>
      <c r="Z135" s="289">
        <v>75</v>
      </c>
      <c r="AA135" s="108">
        <v>2500</v>
      </c>
      <c r="AB135" s="100" t="s">
        <v>44</v>
      </c>
      <c r="AC135" s="289">
        <v>250</v>
      </c>
      <c r="AD135" s="100" t="s">
        <v>44</v>
      </c>
      <c r="AE135" s="289">
        <v>75</v>
      </c>
      <c r="AF135" s="100" t="s">
        <v>44</v>
      </c>
      <c r="AG135" s="108">
        <v>2000</v>
      </c>
      <c r="AH135" s="108"/>
      <c r="AI135" s="100" t="s">
        <v>44</v>
      </c>
      <c r="AJ135" s="100" t="s">
        <v>44</v>
      </c>
      <c r="AK135" s="100" t="s">
        <v>44</v>
      </c>
      <c r="AL135" s="24" t="s">
        <v>44</v>
      </c>
      <c r="AM135" s="218">
        <v>25</v>
      </c>
      <c r="AN135" s="100"/>
      <c r="AO135" s="4">
        <f>SUM(E135:AN135)</f>
        <v>75390</v>
      </c>
    </row>
    <row r="136" spans="1:42" s="4" customFormat="1">
      <c r="A136" s="889"/>
      <c r="B136" s="890"/>
      <c r="C136" s="15"/>
      <c r="D136" s="105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5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11"/>
      <c r="AG136" s="106"/>
      <c r="AH136" s="114"/>
      <c r="AI136" s="111"/>
      <c r="AJ136" s="111"/>
      <c r="AK136" s="100"/>
      <c r="AL136" s="1"/>
      <c r="AM136" s="100"/>
      <c r="AN136" s="100"/>
    </row>
    <row r="137" spans="1:42" s="4" customFormat="1">
      <c r="A137" s="889"/>
      <c r="B137" s="890"/>
      <c r="C137" s="15" t="s">
        <v>32</v>
      </c>
      <c r="D137" s="105"/>
      <c r="E137" s="100" t="s">
        <v>44</v>
      </c>
      <c r="F137" s="100" t="s">
        <v>44</v>
      </c>
      <c r="G137" s="100" t="s">
        <v>44</v>
      </c>
      <c r="H137" s="100" t="s">
        <v>44</v>
      </c>
      <c r="I137" s="100" t="s">
        <v>44</v>
      </c>
      <c r="J137" s="100" t="s">
        <v>44</v>
      </c>
      <c r="K137" s="100" t="s">
        <v>44</v>
      </c>
      <c r="L137" s="100" t="s">
        <v>44</v>
      </c>
      <c r="M137" s="100" t="s">
        <v>44</v>
      </c>
      <c r="N137" s="100" t="s">
        <v>44</v>
      </c>
      <c r="O137" s="100" t="s">
        <v>44</v>
      </c>
      <c r="P137" s="294">
        <v>200</v>
      </c>
      <c r="Q137" s="294">
        <v>500</v>
      </c>
      <c r="R137" s="100" t="s">
        <v>44</v>
      </c>
      <c r="S137" s="106"/>
      <c r="T137" s="100" t="s">
        <v>44</v>
      </c>
      <c r="U137" s="100" t="s">
        <v>44</v>
      </c>
      <c r="V137" s="100" t="s">
        <v>44</v>
      </c>
      <c r="W137" s="100" t="s">
        <v>44</v>
      </c>
      <c r="X137" s="100" t="s">
        <v>44</v>
      </c>
      <c r="Y137" s="100" t="s">
        <v>44</v>
      </c>
      <c r="Z137" s="100" t="s">
        <v>44</v>
      </c>
      <c r="AA137" s="100" t="s">
        <v>44</v>
      </c>
      <c r="AB137" s="100" t="s">
        <v>44</v>
      </c>
      <c r="AC137" s="100" t="s">
        <v>44</v>
      </c>
      <c r="AD137" s="100" t="s">
        <v>44</v>
      </c>
      <c r="AE137" s="100" t="s">
        <v>44</v>
      </c>
      <c r="AF137" s="108">
        <v>500</v>
      </c>
      <c r="AG137" s="100" t="s">
        <v>44</v>
      </c>
      <c r="AH137" s="100"/>
      <c r="AI137" s="108">
        <v>500</v>
      </c>
      <c r="AJ137" s="112">
        <v>250</v>
      </c>
      <c r="AK137" s="100" t="s">
        <v>44</v>
      </c>
      <c r="AL137" s="24" t="s">
        <v>44</v>
      </c>
      <c r="AM137" s="100" t="s">
        <v>44</v>
      </c>
      <c r="AN137" s="100"/>
      <c r="AO137" s="4">
        <f>SUM(E137:AN137)</f>
        <v>1950</v>
      </c>
      <c r="AP137" s="4">
        <f>AO135+AO137</f>
        <v>77340</v>
      </c>
    </row>
    <row r="138" spans="1:42" s="4" customFormat="1">
      <c r="A138" s="891"/>
      <c r="B138" s="892"/>
      <c r="C138" s="15"/>
      <c r="D138" s="105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5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1"/>
      <c r="AJ138" s="100"/>
      <c r="AK138" s="100"/>
      <c r="AL138" s="100"/>
      <c r="AM138" s="100"/>
      <c r="AN138" s="100"/>
      <c r="AO138" s="144">
        <f>SUM(AO131:AO137)</f>
        <v>154130</v>
      </c>
      <c r="AP138" s="144">
        <f>SUM(AP131:AP137)</f>
        <v>154130</v>
      </c>
    </row>
    <row r="139" spans="1:42" ht="94.5">
      <c r="A139" s="50">
        <v>9</v>
      </c>
      <c r="B139" s="48" t="s">
        <v>62</v>
      </c>
      <c r="C139" s="13" t="s">
        <v>113</v>
      </c>
      <c r="D139" s="105" t="s">
        <v>0</v>
      </c>
      <c r="E139" s="33" t="s">
        <v>1</v>
      </c>
      <c r="F139" s="33" t="s">
        <v>2</v>
      </c>
      <c r="G139" s="33" t="s">
        <v>3</v>
      </c>
      <c r="H139" s="33" t="s">
        <v>4</v>
      </c>
      <c r="I139" s="33" t="s">
        <v>5</v>
      </c>
      <c r="J139" s="33" t="s">
        <v>221</v>
      </c>
      <c r="K139" s="33" t="s">
        <v>7</v>
      </c>
      <c r="L139" s="33" t="s">
        <v>8</v>
      </c>
      <c r="M139" s="33" t="s">
        <v>9</v>
      </c>
      <c r="N139" s="33" t="s">
        <v>10</v>
      </c>
      <c r="O139" s="33" t="s">
        <v>223</v>
      </c>
      <c r="P139" s="33" t="s">
        <v>12</v>
      </c>
      <c r="Q139" s="33" t="s">
        <v>13</v>
      </c>
      <c r="R139" s="33" t="s">
        <v>93</v>
      </c>
      <c r="S139" s="18" t="s">
        <v>14</v>
      </c>
      <c r="T139" s="33" t="s">
        <v>15</v>
      </c>
      <c r="U139" s="33" t="s">
        <v>16</v>
      </c>
      <c r="V139" s="33" t="s">
        <v>17</v>
      </c>
      <c r="W139" s="33" t="s">
        <v>232</v>
      </c>
      <c r="X139" s="33" t="s">
        <v>19</v>
      </c>
      <c r="Y139" s="33" t="s">
        <v>20</v>
      </c>
      <c r="Z139" s="33" t="s">
        <v>21</v>
      </c>
      <c r="AA139" s="33" t="s">
        <v>22</v>
      </c>
      <c r="AB139" s="33" t="s">
        <v>23</v>
      </c>
      <c r="AC139" s="217" t="s">
        <v>233</v>
      </c>
      <c r="AD139" s="33" t="s">
        <v>25</v>
      </c>
      <c r="AE139" s="33" t="s">
        <v>26</v>
      </c>
      <c r="AF139" s="33" t="s">
        <v>27</v>
      </c>
      <c r="AG139" s="33" t="s">
        <v>28</v>
      </c>
      <c r="AH139" s="33" t="s">
        <v>235</v>
      </c>
      <c r="AI139" s="33" t="s">
        <v>94</v>
      </c>
      <c r="AJ139" s="33" t="s">
        <v>95</v>
      </c>
      <c r="AK139" s="33" t="s">
        <v>96</v>
      </c>
      <c r="AL139" s="33" t="s">
        <v>222</v>
      </c>
      <c r="AM139" s="291" t="s">
        <v>234</v>
      </c>
      <c r="AN139" s="33" t="s">
        <v>36</v>
      </c>
    </row>
    <row r="140" spans="1:42" ht="33">
      <c r="A140" s="887"/>
      <c r="B140" s="888"/>
      <c r="C140" s="70" t="s">
        <v>37</v>
      </c>
      <c r="D140" s="107"/>
      <c r="E140" s="108" t="s">
        <v>45</v>
      </c>
      <c r="F140" s="108" t="s">
        <v>46</v>
      </c>
      <c r="G140" s="108"/>
      <c r="H140" s="108" t="s">
        <v>38</v>
      </c>
      <c r="I140" s="108" t="s">
        <v>39</v>
      </c>
      <c r="J140" s="108" t="s">
        <v>40</v>
      </c>
      <c r="K140" s="108" t="s">
        <v>41</v>
      </c>
      <c r="L140" s="108" t="s">
        <v>42</v>
      </c>
      <c r="M140" s="108" t="s">
        <v>43</v>
      </c>
      <c r="N140" s="108" t="s">
        <v>47</v>
      </c>
      <c r="O140" s="108" t="s">
        <v>48</v>
      </c>
      <c r="P140" s="108" t="s">
        <v>49</v>
      </c>
      <c r="Q140" s="108" t="s">
        <v>50</v>
      </c>
      <c r="R140" s="108"/>
      <c r="S140" s="107"/>
      <c r="T140" s="108" t="s">
        <v>51</v>
      </c>
      <c r="U140" s="108" t="s">
        <v>52</v>
      </c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0"/>
    </row>
    <row r="141" spans="1:42" s="4" customFormat="1">
      <c r="A141" s="889"/>
      <c r="B141" s="890"/>
      <c r="C141" s="15" t="s">
        <v>29</v>
      </c>
      <c r="D141" s="105"/>
      <c r="E141" s="289">
        <v>150</v>
      </c>
      <c r="F141" s="289">
        <v>100</v>
      </c>
      <c r="G141" s="289">
        <v>100</v>
      </c>
      <c r="H141" s="289">
        <v>75</v>
      </c>
      <c r="I141" s="108">
        <v>10</v>
      </c>
      <c r="J141" s="108">
        <v>30</v>
      </c>
      <c r="K141" s="284">
        <v>500</v>
      </c>
      <c r="L141" s="284">
        <v>500</v>
      </c>
      <c r="M141" s="100" t="s">
        <v>44</v>
      </c>
      <c r="N141" s="108">
        <v>2400</v>
      </c>
      <c r="O141" s="284">
        <v>1000</v>
      </c>
      <c r="P141" s="100" t="s">
        <v>44</v>
      </c>
      <c r="Q141" s="100" t="s">
        <v>44</v>
      </c>
      <c r="R141" s="284">
        <v>250</v>
      </c>
      <c r="S141" s="106"/>
      <c r="T141" s="284">
        <v>550</v>
      </c>
      <c r="U141" s="108">
        <v>50000</v>
      </c>
      <c r="V141" s="283">
        <v>700</v>
      </c>
      <c r="W141" s="100" t="s">
        <v>44</v>
      </c>
      <c r="X141" s="108">
        <v>15000</v>
      </c>
      <c r="Y141" s="289">
        <v>100</v>
      </c>
      <c r="Z141" s="289">
        <v>75</v>
      </c>
      <c r="AA141" s="108">
        <v>2500</v>
      </c>
      <c r="AB141" s="108">
        <v>100</v>
      </c>
      <c r="AC141" s="289">
        <v>250</v>
      </c>
      <c r="AD141" s="100" t="s">
        <v>44</v>
      </c>
      <c r="AE141" s="289">
        <v>75</v>
      </c>
      <c r="AF141" s="100" t="s">
        <v>44</v>
      </c>
      <c r="AG141" s="108">
        <v>2000</v>
      </c>
      <c r="AH141" s="108"/>
      <c r="AI141" s="100" t="s">
        <v>44</v>
      </c>
      <c r="AJ141" s="100" t="s">
        <v>44</v>
      </c>
      <c r="AK141" s="24" t="s">
        <v>44</v>
      </c>
      <c r="AL141" s="24" t="s">
        <v>44</v>
      </c>
      <c r="AM141" s="218">
        <v>25</v>
      </c>
      <c r="AN141" s="100"/>
      <c r="AO141" s="4">
        <f>SUM(E141:AN141)</f>
        <v>76490</v>
      </c>
    </row>
    <row r="142" spans="1:42" s="4" customFormat="1">
      <c r="A142" s="889"/>
      <c r="B142" s="890"/>
      <c r="C142" s="15"/>
      <c r="D142" s="105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5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1"/>
      <c r="AJ142" s="100"/>
      <c r="AK142" s="1"/>
      <c r="AL142" s="1"/>
      <c r="AM142" s="100"/>
      <c r="AN142" s="100"/>
    </row>
    <row r="143" spans="1:42" s="4" customFormat="1">
      <c r="A143" s="889"/>
      <c r="B143" s="890"/>
      <c r="C143" s="15" t="s">
        <v>30</v>
      </c>
      <c r="D143" s="105"/>
      <c r="E143" s="100" t="s">
        <v>44</v>
      </c>
      <c r="F143" s="100" t="s">
        <v>44</v>
      </c>
      <c r="G143" s="100" t="s">
        <v>44</v>
      </c>
      <c r="H143" s="100" t="s">
        <v>44</v>
      </c>
      <c r="I143" s="100" t="s">
        <v>44</v>
      </c>
      <c r="J143" s="100" t="s">
        <v>44</v>
      </c>
      <c r="K143" s="100" t="s">
        <v>44</v>
      </c>
      <c r="L143" s="100" t="s">
        <v>44</v>
      </c>
      <c r="M143" s="100" t="s">
        <v>44</v>
      </c>
      <c r="N143" s="100" t="s">
        <v>44</v>
      </c>
      <c r="O143" s="100" t="s">
        <v>44</v>
      </c>
      <c r="P143" s="100" t="s">
        <v>44</v>
      </c>
      <c r="Q143" s="100" t="s">
        <v>44</v>
      </c>
      <c r="R143" s="100" t="s">
        <v>44</v>
      </c>
      <c r="S143" s="106"/>
      <c r="T143" s="100" t="s">
        <v>44</v>
      </c>
      <c r="U143" s="100" t="s">
        <v>44</v>
      </c>
      <c r="V143" s="100" t="s">
        <v>44</v>
      </c>
      <c r="W143" s="100" t="s">
        <v>44</v>
      </c>
      <c r="X143" s="100" t="s">
        <v>44</v>
      </c>
      <c r="Y143" s="100" t="s">
        <v>44</v>
      </c>
      <c r="Z143" s="100" t="s">
        <v>44</v>
      </c>
      <c r="AA143" s="100" t="s">
        <v>44</v>
      </c>
      <c r="AB143" s="100" t="s">
        <v>44</v>
      </c>
      <c r="AC143" s="100" t="s">
        <v>44</v>
      </c>
      <c r="AD143" s="100" t="s">
        <v>44</v>
      </c>
      <c r="AE143" s="100" t="s">
        <v>44</v>
      </c>
      <c r="AF143" s="100" t="s">
        <v>44</v>
      </c>
      <c r="AG143" s="100" t="s">
        <v>44</v>
      </c>
      <c r="AH143" s="100"/>
      <c r="AI143" s="100" t="s">
        <v>44</v>
      </c>
      <c r="AJ143" s="100" t="s">
        <v>44</v>
      </c>
      <c r="AK143" s="24" t="s">
        <v>44</v>
      </c>
      <c r="AL143" s="24" t="s">
        <v>44</v>
      </c>
      <c r="AM143" s="100" t="s">
        <v>44</v>
      </c>
      <c r="AN143" s="100"/>
      <c r="AO143" s="4">
        <f>SUM(E143:AN143)</f>
        <v>0</v>
      </c>
      <c r="AP143" s="4">
        <f>AO141+AO143</f>
        <v>76490</v>
      </c>
    </row>
    <row r="144" spans="1:42" s="4" customFormat="1">
      <c r="A144" s="889"/>
      <c r="B144" s="890"/>
      <c r="C144" s="15"/>
      <c r="D144" s="105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5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1"/>
      <c r="AJ144" s="100"/>
      <c r="AK144" s="1"/>
      <c r="AL144" s="1"/>
      <c r="AM144" s="100"/>
      <c r="AN144" s="100"/>
    </row>
    <row r="145" spans="1:42" s="4" customFormat="1">
      <c r="A145" s="889"/>
      <c r="B145" s="890"/>
      <c r="C145" s="15" t="s">
        <v>31</v>
      </c>
      <c r="D145" s="105"/>
      <c r="E145" s="289">
        <v>150</v>
      </c>
      <c r="F145" s="289">
        <v>100</v>
      </c>
      <c r="G145" s="289">
        <v>100</v>
      </c>
      <c r="H145" s="289">
        <v>75</v>
      </c>
      <c r="I145" s="108">
        <v>10</v>
      </c>
      <c r="J145" s="108">
        <v>30</v>
      </c>
      <c r="K145" s="100" t="s">
        <v>44</v>
      </c>
      <c r="L145" s="100" t="s">
        <v>44</v>
      </c>
      <c r="M145" s="293">
        <v>100</v>
      </c>
      <c r="N145" s="108">
        <v>2400</v>
      </c>
      <c r="O145" s="284">
        <v>1000</v>
      </c>
      <c r="P145" s="100" t="s">
        <v>44</v>
      </c>
      <c r="Q145" s="100" t="s">
        <v>44</v>
      </c>
      <c r="R145" s="284">
        <v>250</v>
      </c>
      <c r="S145" s="106"/>
      <c r="T145" s="284">
        <v>550</v>
      </c>
      <c r="U145" s="108">
        <v>50000</v>
      </c>
      <c r="V145" s="283">
        <v>700</v>
      </c>
      <c r="W145" s="100" t="s">
        <v>44</v>
      </c>
      <c r="X145" s="108">
        <v>15000</v>
      </c>
      <c r="Y145" s="100" t="s">
        <v>44</v>
      </c>
      <c r="Z145" s="289">
        <v>75</v>
      </c>
      <c r="AA145" s="108">
        <v>2500</v>
      </c>
      <c r="AB145" s="100" t="s">
        <v>44</v>
      </c>
      <c r="AC145" s="289">
        <v>250</v>
      </c>
      <c r="AD145" s="100" t="s">
        <v>44</v>
      </c>
      <c r="AE145" s="289">
        <v>75</v>
      </c>
      <c r="AF145" s="100" t="s">
        <v>44</v>
      </c>
      <c r="AG145" s="108">
        <v>2000</v>
      </c>
      <c r="AH145" s="108"/>
      <c r="AI145" s="100" t="s">
        <v>44</v>
      </c>
      <c r="AJ145" s="100" t="s">
        <v>44</v>
      </c>
      <c r="AK145" s="24" t="s">
        <v>44</v>
      </c>
      <c r="AL145" s="24" t="s">
        <v>44</v>
      </c>
      <c r="AM145" s="218">
        <v>25</v>
      </c>
      <c r="AN145" s="100"/>
      <c r="AO145" s="4">
        <f>SUM(E145:AN145)</f>
        <v>75390</v>
      </c>
    </row>
    <row r="146" spans="1:42" s="4" customFormat="1">
      <c r="A146" s="889"/>
      <c r="B146" s="890"/>
      <c r="C146" s="15"/>
      <c r="D146" s="105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5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11"/>
      <c r="AG146" s="111"/>
      <c r="AH146" s="111"/>
      <c r="AI146" s="111"/>
      <c r="AJ146" s="111"/>
      <c r="AK146" s="1"/>
      <c r="AL146" s="1"/>
      <c r="AM146" s="100"/>
      <c r="AN146" s="100"/>
    </row>
    <row r="147" spans="1:42" s="4" customFormat="1">
      <c r="A147" s="889"/>
      <c r="B147" s="890"/>
      <c r="C147" s="15" t="s">
        <v>32</v>
      </c>
      <c r="D147" s="105"/>
      <c r="E147" s="100" t="s">
        <v>44</v>
      </c>
      <c r="F147" s="100" t="s">
        <v>44</v>
      </c>
      <c r="G147" s="100" t="s">
        <v>44</v>
      </c>
      <c r="H147" s="100" t="s">
        <v>44</v>
      </c>
      <c r="I147" s="100" t="s">
        <v>44</v>
      </c>
      <c r="J147" s="100" t="s">
        <v>44</v>
      </c>
      <c r="K147" s="100" t="s">
        <v>44</v>
      </c>
      <c r="L147" s="100" t="s">
        <v>44</v>
      </c>
      <c r="M147" s="168" t="s">
        <v>53</v>
      </c>
      <c r="N147" s="100" t="s">
        <v>44</v>
      </c>
      <c r="O147" s="100" t="s">
        <v>44</v>
      </c>
      <c r="P147" s="294">
        <v>200</v>
      </c>
      <c r="Q147" s="294">
        <v>500</v>
      </c>
      <c r="R147" s="100" t="s">
        <v>44</v>
      </c>
      <c r="S147" s="106"/>
      <c r="T147" s="100" t="s">
        <v>44</v>
      </c>
      <c r="U147" s="100" t="s">
        <v>44</v>
      </c>
      <c r="V147" s="100" t="s">
        <v>44</v>
      </c>
      <c r="W147" s="100" t="s">
        <v>44</v>
      </c>
      <c r="X147" s="100" t="s">
        <v>44</v>
      </c>
      <c r="Y147" s="100" t="s">
        <v>44</v>
      </c>
      <c r="Z147" s="100" t="s">
        <v>44</v>
      </c>
      <c r="AA147" s="100" t="s">
        <v>44</v>
      </c>
      <c r="AB147" s="100" t="s">
        <v>44</v>
      </c>
      <c r="AC147" s="100" t="s">
        <v>44</v>
      </c>
      <c r="AD147" s="100" t="s">
        <v>44</v>
      </c>
      <c r="AE147" s="100" t="s">
        <v>44</v>
      </c>
      <c r="AF147" s="108">
        <v>500</v>
      </c>
      <c r="AG147" s="100" t="s">
        <v>44</v>
      </c>
      <c r="AH147" s="100"/>
      <c r="AI147" s="108">
        <v>500</v>
      </c>
      <c r="AJ147" s="112">
        <v>250</v>
      </c>
      <c r="AK147" s="24" t="s">
        <v>44</v>
      </c>
      <c r="AL147" s="24" t="s">
        <v>44</v>
      </c>
      <c r="AM147" s="100" t="s">
        <v>44</v>
      </c>
      <c r="AN147" s="100"/>
      <c r="AO147" s="4">
        <f>SUM(E147:AN147)</f>
        <v>1950</v>
      </c>
      <c r="AP147" s="4">
        <f>AO145+AO147</f>
        <v>77340</v>
      </c>
    </row>
    <row r="148" spans="1:42" s="4" customFormat="1">
      <c r="A148" s="889"/>
      <c r="B148" s="890"/>
      <c r="C148" s="15"/>
      <c r="D148" s="105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5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1"/>
      <c r="AJ148" s="100"/>
      <c r="AK148" s="100"/>
      <c r="AL148" s="100"/>
      <c r="AM148" s="100"/>
      <c r="AN148" s="100"/>
      <c r="AO148" s="144">
        <f>SUM(AO141:AO147)</f>
        <v>153830</v>
      </c>
      <c r="AP148" s="144">
        <f>SUM(AP141:AP147)</f>
        <v>153830</v>
      </c>
    </row>
    <row r="149" spans="1:42" s="78" customFormat="1" ht="15">
      <c r="A149" s="889"/>
      <c r="B149" s="890"/>
      <c r="C149" s="122" t="s">
        <v>138</v>
      </c>
      <c r="D149" s="123"/>
      <c r="E149" s="123">
        <v>1</v>
      </c>
      <c r="F149" s="123">
        <v>2</v>
      </c>
      <c r="G149" s="123">
        <v>3</v>
      </c>
      <c r="H149" s="123">
        <v>4</v>
      </c>
      <c r="I149" s="123">
        <v>5</v>
      </c>
      <c r="J149" s="123">
        <v>6</v>
      </c>
      <c r="K149" s="123">
        <v>7</v>
      </c>
      <c r="L149" s="123">
        <v>8</v>
      </c>
      <c r="M149" s="123">
        <v>9</v>
      </c>
      <c r="N149" s="123">
        <v>10</v>
      </c>
      <c r="O149" s="123">
        <v>11</v>
      </c>
      <c r="P149" s="123">
        <v>12</v>
      </c>
      <c r="Q149" s="123">
        <v>13</v>
      </c>
      <c r="R149" s="123">
        <v>14</v>
      </c>
      <c r="S149" s="123"/>
      <c r="T149" s="123">
        <v>15</v>
      </c>
      <c r="U149" s="123">
        <v>16</v>
      </c>
      <c r="V149" s="123">
        <v>17</v>
      </c>
      <c r="W149" s="123">
        <v>18</v>
      </c>
      <c r="X149" s="123">
        <v>19</v>
      </c>
      <c r="Y149" s="123">
        <v>20</v>
      </c>
      <c r="Z149" s="123">
        <v>21</v>
      </c>
      <c r="AA149" s="123">
        <v>22</v>
      </c>
      <c r="AB149" s="123">
        <v>23</v>
      </c>
      <c r="AC149" s="123">
        <v>24</v>
      </c>
      <c r="AD149" s="123">
        <v>25</v>
      </c>
      <c r="AE149" s="123">
        <v>26</v>
      </c>
      <c r="AF149" s="123">
        <v>27</v>
      </c>
      <c r="AG149" s="123">
        <v>28</v>
      </c>
      <c r="AH149" s="123"/>
      <c r="AI149" s="123">
        <v>29</v>
      </c>
      <c r="AJ149" s="123">
        <v>30</v>
      </c>
      <c r="AK149" s="123">
        <v>31</v>
      </c>
      <c r="AL149" s="123"/>
      <c r="AM149" s="123"/>
      <c r="AN149" s="123">
        <v>32</v>
      </c>
    </row>
    <row r="150" spans="1:42" s="4" customFormat="1">
      <c r="A150" s="891"/>
      <c r="B150" s="892"/>
      <c r="C150" s="15"/>
      <c r="D150" s="105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5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1"/>
      <c r="AJ150" s="100"/>
      <c r="AK150" s="100"/>
      <c r="AL150" s="100"/>
      <c r="AM150" s="100"/>
      <c r="AN150" s="100"/>
    </row>
    <row r="151" spans="1:42" ht="75" customHeight="1">
      <c r="A151" s="50">
        <v>10</v>
      </c>
      <c r="B151" s="48" t="s">
        <v>63</v>
      </c>
      <c r="C151" s="13" t="s">
        <v>114</v>
      </c>
      <c r="D151" s="105" t="s">
        <v>0</v>
      </c>
      <c r="E151" s="33" t="s">
        <v>1</v>
      </c>
      <c r="F151" s="33" t="s">
        <v>2</v>
      </c>
      <c r="G151" s="33" t="s">
        <v>3</v>
      </c>
      <c r="H151" s="33" t="s">
        <v>4</v>
      </c>
      <c r="I151" s="33" t="s">
        <v>5</v>
      </c>
      <c r="J151" s="33" t="s">
        <v>221</v>
      </c>
      <c r="K151" s="33" t="s">
        <v>7</v>
      </c>
      <c r="L151" s="33" t="s">
        <v>8</v>
      </c>
      <c r="M151" s="33" t="s">
        <v>9</v>
      </c>
      <c r="N151" s="33" t="s">
        <v>10</v>
      </c>
      <c r="O151" s="33" t="s">
        <v>223</v>
      </c>
      <c r="P151" s="33" t="s">
        <v>12</v>
      </c>
      <c r="Q151" s="33" t="s">
        <v>13</v>
      </c>
      <c r="R151" s="33" t="s">
        <v>93</v>
      </c>
      <c r="S151" s="18" t="s">
        <v>14</v>
      </c>
      <c r="T151" s="33" t="s">
        <v>15</v>
      </c>
      <c r="U151" s="33" t="s">
        <v>16</v>
      </c>
      <c r="V151" s="33" t="s">
        <v>17</v>
      </c>
      <c r="W151" s="33" t="s">
        <v>232</v>
      </c>
      <c r="X151" s="33" t="s">
        <v>19</v>
      </c>
      <c r="Y151" s="33" t="s">
        <v>20</v>
      </c>
      <c r="Z151" s="33" t="s">
        <v>21</v>
      </c>
      <c r="AA151" s="33" t="s">
        <v>22</v>
      </c>
      <c r="AB151" s="33" t="s">
        <v>23</v>
      </c>
      <c r="AC151" s="217" t="s">
        <v>233</v>
      </c>
      <c r="AD151" s="33" t="s">
        <v>25</v>
      </c>
      <c r="AE151" s="33" t="s">
        <v>26</v>
      </c>
      <c r="AF151" s="33" t="s">
        <v>27</v>
      </c>
      <c r="AG151" s="33" t="s">
        <v>28</v>
      </c>
      <c r="AH151" s="33" t="s">
        <v>235</v>
      </c>
      <c r="AI151" s="33" t="s">
        <v>94</v>
      </c>
      <c r="AJ151" s="33" t="s">
        <v>95</v>
      </c>
      <c r="AK151" s="33" t="s">
        <v>96</v>
      </c>
      <c r="AL151" s="33" t="s">
        <v>222</v>
      </c>
      <c r="AM151" s="291" t="s">
        <v>234</v>
      </c>
      <c r="AN151" s="33" t="s">
        <v>36</v>
      </c>
    </row>
    <row r="152" spans="1:42" s="4" customFormat="1" ht="33">
      <c r="A152" s="881"/>
      <c r="B152" s="882"/>
      <c r="C152" s="70" t="s">
        <v>37</v>
      </c>
      <c r="D152" s="107"/>
      <c r="E152" s="108" t="s">
        <v>45</v>
      </c>
      <c r="F152" s="108" t="s">
        <v>46</v>
      </c>
      <c r="G152" s="108"/>
      <c r="H152" s="108" t="s">
        <v>38</v>
      </c>
      <c r="I152" s="108" t="s">
        <v>39</v>
      </c>
      <c r="J152" s="108" t="s">
        <v>40</v>
      </c>
      <c r="K152" s="108" t="s">
        <v>41</v>
      </c>
      <c r="L152" s="108" t="s">
        <v>42</v>
      </c>
      <c r="M152" s="108" t="s">
        <v>43</v>
      </c>
      <c r="N152" s="108" t="s">
        <v>47</v>
      </c>
      <c r="O152" s="108" t="s">
        <v>48</v>
      </c>
      <c r="P152" s="108" t="s">
        <v>49</v>
      </c>
      <c r="Q152" s="108" t="s">
        <v>50</v>
      </c>
      <c r="R152" s="108"/>
      <c r="S152" s="107"/>
      <c r="T152" s="108" t="s">
        <v>51</v>
      </c>
      <c r="U152" s="108" t="s">
        <v>52</v>
      </c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0"/>
    </row>
    <row r="153" spans="1:42" s="4" customFormat="1">
      <c r="A153" s="883"/>
      <c r="B153" s="884"/>
      <c r="C153" s="16"/>
      <c r="D153" s="105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5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0"/>
      <c r="AK153" s="100"/>
      <c r="AL153" s="100"/>
      <c r="AM153" s="100"/>
      <c r="AN153" s="100"/>
    </row>
    <row r="154" spans="1:42">
      <c r="A154" s="883"/>
      <c r="B154" s="884"/>
      <c r="C154" s="15" t="s">
        <v>29</v>
      </c>
      <c r="E154" s="289">
        <v>150</v>
      </c>
      <c r="F154" s="289">
        <v>100</v>
      </c>
      <c r="G154" s="289">
        <v>100</v>
      </c>
      <c r="H154" s="289">
        <v>75</v>
      </c>
      <c r="I154" s="108">
        <v>10</v>
      </c>
      <c r="J154" s="108">
        <v>30</v>
      </c>
      <c r="K154" s="284">
        <v>300</v>
      </c>
      <c r="L154" s="284">
        <v>300</v>
      </c>
      <c r="M154" s="100" t="s">
        <v>44</v>
      </c>
      <c r="N154" s="284">
        <v>650</v>
      </c>
      <c r="O154" s="284">
        <v>500</v>
      </c>
      <c r="P154" s="100" t="s">
        <v>44</v>
      </c>
      <c r="Q154" s="100" t="s">
        <v>44</v>
      </c>
      <c r="R154" s="284">
        <v>200</v>
      </c>
      <c r="S154" s="101"/>
      <c r="T154" s="284">
        <v>550</v>
      </c>
      <c r="U154" s="108">
        <v>25000</v>
      </c>
      <c r="V154" s="283">
        <v>700</v>
      </c>
      <c r="W154" s="108">
        <v>7000</v>
      </c>
      <c r="X154" s="108">
        <v>500</v>
      </c>
      <c r="Y154" s="289">
        <v>100</v>
      </c>
      <c r="Z154" s="289">
        <v>75</v>
      </c>
      <c r="AA154" s="108">
        <v>1000</v>
      </c>
      <c r="AB154" s="108">
        <v>100</v>
      </c>
      <c r="AC154" s="289">
        <v>250</v>
      </c>
      <c r="AD154" s="100" t="s">
        <v>44</v>
      </c>
      <c r="AE154" s="289">
        <v>75</v>
      </c>
      <c r="AF154" s="100" t="s">
        <v>44</v>
      </c>
      <c r="AG154" s="108">
        <v>1000</v>
      </c>
      <c r="AH154" s="108"/>
      <c r="AI154" s="100" t="s">
        <v>44</v>
      </c>
      <c r="AJ154" s="100" t="s">
        <v>44</v>
      </c>
      <c r="AK154" s="100" t="s">
        <v>44</v>
      </c>
      <c r="AL154" s="24" t="s">
        <v>44</v>
      </c>
      <c r="AM154" s="218">
        <v>25</v>
      </c>
      <c r="AN154" s="100"/>
      <c r="AO154" s="4">
        <f>SUM(E154:AN154)</f>
        <v>38790</v>
      </c>
    </row>
    <row r="155" spans="1:42">
      <c r="A155" s="883"/>
      <c r="B155" s="884"/>
      <c r="C155" s="15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0"/>
      <c r="AK155" s="100"/>
      <c r="AL155" s="1"/>
      <c r="AM155" s="100"/>
      <c r="AN155" s="100"/>
    </row>
    <row r="156" spans="1:42">
      <c r="A156" s="883"/>
      <c r="B156" s="884"/>
      <c r="C156" s="15" t="s">
        <v>30</v>
      </c>
      <c r="D156" s="101"/>
      <c r="E156" s="100" t="s">
        <v>44</v>
      </c>
      <c r="F156" s="100" t="s">
        <v>44</v>
      </c>
      <c r="G156" s="100" t="s">
        <v>44</v>
      </c>
      <c r="H156" s="100" t="s">
        <v>44</v>
      </c>
      <c r="I156" s="100" t="s">
        <v>44</v>
      </c>
      <c r="J156" s="100" t="s">
        <v>44</v>
      </c>
      <c r="K156" s="100" t="s">
        <v>44</v>
      </c>
      <c r="L156" s="100" t="s">
        <v>44</v>
      </c>
      <c r="M156" s="100" t="s">
        <v>44</v>
      </c>
      <c r="N156" s="284">
        <v>650</v>
      </c>
      <c r="O156" s="284">
        <v>500</v>
      </c>
      <c r="P156" s="100" t="s">
        <v>44</v>
      </c>
      <c r="Q156" s="100" t="s">
        <v>44</v>
      </c>
      <c r="R156" s="100" t="s">
        <v>44</v>
      </c>
      <c r="S156" s="101"/>
      <c r="T156" s="100" t="s">
        <v>44</v>
      </c>
      <c r="U156" s="100" t="s">
        <v>44</v>
      </c>
      <c r="V156" s="100" t="s">
        <v>44</v>
      </c>
      <c r="W156" s="100" t="s">
        <v>44</v>
      </c>
      <c r="X156" s="100" t="s">
        <v>44</v>
      </c>
      <c r="Y156" s="100" t="s">
        <v>44</v>
      </c>
      <c r="Z156" s="100" t="s">
        <v>44</v>
      </c>
      <c r="AA156" s="100" t="s">
        <v>44</v>
      </c>
      <c r="AB156" s="100" t="s">
        <v>44</v>
      </c>
      <c r="AC156" s="100" t="s">
        <v>44</v>
      </c>
      <c r="AD156" s="100" t="s">
        <v>44</v>
      </c>
      <c r="AE156" s="100" t="s">
        <v>44</v>
      </c>
      <c r="AF156" s="100" t="s">
        <v>44</v>
      </c>
      <c r="AG156" s="100" t="s">
        <v>44</v>
      </c>
      <c r="AH156" s="100"/>
      <c r="AI156" s="100" t="s">
        <v>44</v>
      </c>
      <c r="AJ156" s="100" t="s">
        <v>44</v>
      </c>
      <c r="AK156" s="100" t="s">
        <v>44</v>
      </c>
      <c r="AL156" s="24" t="s">
        <v>44</v>
      </c>
      <c r="AM156" s="100" t="s">
        <v>44</v>
      </c>
      <c r="AN156" s="100"/>
      <c r="AO156" s="4">
        <f>SUM(E156:AN156)</f>
        <v>1150</v>
      </c>
      <c r="AP156" s="4">
        <f>AO154+AO156</f>
        <v>39940</v>
      </c>
    </row>
    <row r="157" spans="1:42">
      <c r="A157" s="883"/>
      <c r="B157" s="884"/>
      <c r="C157" s="15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0"/>
      <c r="AK157" s="100"/>
      <c r="AL157" s="1"/>
      <c r="AM157" s="100"/>
      <c r="AN157" s="100"/>
    </row>
    <row r="158" spans="1:42">
      <c r="A158" s="883"/>
      <c r="B158" s="884"/>
      <c r="C158" s="15" t="s">
        <v>31</v>
      </c>
      <c r="D158" s="101"/>
      <c r="E158" s="289">
        <v>150</v>
      </c>
      <c r="F158" s="289">
        <v>100</v>
      </c>
      <c r="G158" s="289">
        <v>100</v>
      </c>
      <c r="H158" s="289">
        <v>75</v>
      </c>
      <c r="I158" s="108">
        <v>10</v>
      </c>
      <c r="J158" s="108">
        <v>30</v>
      </c>
      <c r="K158" s="100" t="s">
        <v>44</v>
      </c>
      <c r="L158" s="100" t="s">
        <v>44</v>
      </c>
      <c r="M158" s="100" t="s">
        <v>44</v>
      </c>
      <c r="N158" s="284">
        <v>650</v>
      </c>
      <c r="O158" s="284">
        <v>500</v>
      </c>
      <c r="P158" s="100" t="s">
        <v>44</v>
      </c>
      <c r="Q158" s="100" t="s">
        <v>44</v>
      </c>
      <c r="R158" s="284">
        <v>200</v>
      </c>
      <c r="S158" s="101"/>
      <c r="T158" s="284">
        <v>550</v>
      </c>
      <c r="U158" s="108">
        <v>25000</v>
      </c>
      <c r="V158" s="283">
        <v>700</v>
      </c>
      <c r="W158" s="108">
        <v>7000</v>
      </c>
      <c r="X158" s="108">
        <v>500</v>
      </c>
      <c r="Y158" s="100" t="s">
        <v>44</v>
      </c>
      <c r="Z158" s="289">
        <v>75</v>
      </c>
      <c r="AA158" s="100" t="s">
        <v>44</v>
      </c>
      <c r="AB158" s="100" t="s">
        <v>44</v>
      </c>
      <c r="AC158" s="289">
        <v>250</v>
      </c>
      <c r="AD158" s="100" t="s">
        <v>44</v>
      </c>
      <c r="AE158" s="289">
        <v>75</v>
      </c>
      <c r="AF158" s="100" t="s">
        <v>44</v>
      </c>
      <c r="AG158" s="108">
        <v>1000</v>
      </c>
      <c r="AH158" s="108"/>
      <c r="AI158" s="100" t="s">
        <v>44</v>
      </c>
      <c r="AJ158" s="100" t="s">
        <v>44</v>
      </c>
      <c r="AK158" s="100" t="s">
        <v>44</v>
      </c>
      <c r="AL158" s="24" t="s">
        <v>44</v>
      </c>
      <c r="AM158" s="218">
        <v>25</v>
      </c>
      <c r="AN158" s="100"/>
      <c r="AO158" s="4">
        <f>SUM(E158:AN158)</f>
        <v>36990</v>
      </c>
    </row>
    <row r="159" spans="1:42">
      <c r="A159" s="883"/>
      <c r="B159" s="884"/>
      <c r="C159" s="15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0"/>
      <c r="AK159" s="100"/>
      <c r="AL159" s="1"/>
      <c r="AM159" s="100"/>
      <c r="AN159" s="100"/>
    </row>
    <row r="160" spans="1:42">
      <c r="A160" s="883"/>
      <c r="B160" s="884"/>
      <c r="C160" s="15" t="s">
        <v>32</v>
      </c>
      <c r="D160" s="101"/>
      <c r="E160" s="100" t="s">
        <v>44</v>
      </c>
      <c r="F160" s="100" t="s">
        <v>44</v>
      </c>
      <c r="G160" s="100" t="s">
        <v>44</v>
      </c>
      <c r="H160" s="100" t="s">
        <v>44</v>
      </c>
      <c r="I160" s="100" t="s">
        <v>44</v>
      </c>
      <c r="J160" s="100" t="s">
        <v>44</v>
      </c>
      <c r="K160" s="100" t="s">
        <v>44</v>
      </c>
      <c r="L160" s="100" t="s">
        <v>44</v>
      </c>
      <c r="M160" s="100" t="s">
        <v>44</v>
      </c>
      <c r="N160" s="284">
        <v>650</v>
      </c>
      <c r="O160" s="284">
        <v>500</v>
      </c>
      <c r="P160" s="100" t="s">
        <v>44</v>
      </c>
      <c r="Q160" s="100" t="s">
        <v>44</v>
      </c>
      <c r="R160" s="100" t="s">
        <v>44</v>
      </c>
      <c r="S160" s="101"/>
      <c r="T160" s="100" t="s">
        <v>44</v>
      </c>
      <c r="U160" s="100" t="s">
        <v>44</v>
      </c>
      <c r="V160" s="100" t="s">
        <v>44</v>
      </c>
      <c r="W160" s="100" t="s">
        <v>44</v>
      </c>
      <c r="X160" s="100" t="s">
        <v>44</v>
      </c>
      <c r="Y160" s="100" t="s">
        <v>44</v>
      </c>
      <c r="Z160" s="100" t="s">
        <v>44</v>
      </c>
      <c r="AA160" s="100" t="s">
        <v>44</v>
      </c>
      <c r="AB160" s="100" t="s">
        <v>44</v>
      </c>
      <c r="AC160" s="100" t="s">
        <v>44</v>
      </c>
      <c r="AD160" s="100" t="s">
        <v>44</v>
      </c>
      <c r="AE160" s="100" t="s">
        <v>44</v>
      </c>
      <c r="AF160" s="100" t="s">
        <v>44</v>
      </c>
      <c r="AG160" s="100" t="s">
        <v>44</v>
      </c>
      <c r="AH160" s="100"/>
      <c r="AI160" s="100" t="s">
        <v>44</v>
      </c>
      <c r="AJ160" s="100" t="s">
        <v>44</v>
      </c>
      <c r="AK160" s="100" t="s">
        <v>44</v>
      </c>
      <c r="AL160" s="24" t="s">
        <v>44</v>
      </c>
      <c r="AM160" s="100" t="s">
        <v>44</v>
      </c>
      <c r="AN160" s="100"/>
      <c r="AO160" s="4">
        <f>SUM(E160:AN160)</f>
        <v>1150</v>
      </c>
      <c r="AP160" s="4">
        <f>AO158+AO160</f>
        <v>38140</v>
      </c>
    </row>
    <row r="161" spans="1:42">
      <c r="A161" s="883"/>
      <c r="B161" s="884"/>
      <c r="C161" s="15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0"/>
      <c r="AK161" s="100"/>
      <c r="AL161" s="100"/>
      <c r="AM161" s="100"/>
      <c r="AN161" s="100"/>
    </row>
    <row r="162" spans="1:42">
      <c r="A162" s="883"/>
      <c r="B162" s="884"/>
      <c r="C162" s="15" t="s">
        <v>33</v>
      </c>
      <c r="D162" s="101"/>
      <c r="E162" s="289">
        <v>150</v>
      </c>
      <c r="F162" s="289">
        <v>100</v>
      </c>
      <c r="G162" s="289">
        <v>100</v>
      </c>
      <c r="H162" s="289">
        <v>75</v>
      </c>
      <c r="I162" s="108">
        <v>10</v>
      </c>
      <c r="J162" s="108">
        <v>30</v>
      </c>
      <c r="K162" s="100" t="s">
        <v>44</v>
      </c>
      <c r="L162" s="100" t="s">
        <v>44</v>
      </c>
      <c r="M162" s="100" t="s">
        <v>44</v>
      </c>
      <c r="N162" s="284">
        <v>650</v>
      </c>
      <c r="O162" s="284">
        <v>500</v>
      </c>
      <c r="P162" s="100" t="s">
        <v>44</v>
      </c>
      <c r="Q162" s="100" t="s">
        <v>44</v>
      </c>
      <c r="R162" s="284">
        <v>200</v>
      </c>
      <c r="S162" s="101"/>
      <c r="T162" s="284">
        <v>550</v>
      </c>
      <c r="U162" s="108">
        <v>25000</v>
      </c>
      <c r="V162" s="283">
        <v>700</v>
      </c>
      <c r="W162" s="108">
        <v>7000</v>
      </c>
      <c r="X162" s="108">
        <v>500</v>
      </c>
      <c r="Y162" s="289">
        <v>100</v>
      </c>
      <c r="Z162" s="289">
        <v>75</v>
      </c>
      <c r="AA162" s="100" t="s">
        <v>44</v>
      </c>
      <c r="AB162" s="100" t="s">
        <v>44</v>
      </c>
      <c r="AC162" s="289">
        <v>250</v>
      </c>
      <c r="AD162" s="100" t="s">
        <v>44</v>
      </c>
      <c r="AE162" s="289">
        <v>75</v>
      </c>
      <c r="AF162" s="100" t="s">
        <v>44</v>
      </c>
      <c r="AG162" s="108">
        <v>1000</v>
      </c>
      <c r="AH162" s="108"/>
      <c r="AI162" s="100" t="s">
        <v>44</v>
      </c>
      <c r="AJ162" s="100" t="s">
        <v>44</v>
      </c>
      <c r="AK162" s="100" t="s">
        <v>44</v>
      </c>
      <c r="AL162" s="24" t="s">
        <v>44</v>
      </c>
      <c r="AM162" s="218">
        <v>25</v>
      </c>
      <c r="AN162" s="100"/>
      <c r="AO162" s="4">
        <f>SUM(E162:AN162)</f>
        <v>37090</v>
      </c>
    </row>
    <row r="163" spans="1:42">
      <c r="A163" s="883"/>
      <c r="B163" s="884"/>
      <c r="C163" s="15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0"/>
      <c r="AK163" s="100"/>
      <c r="AL163" s="1"/>
      <c r="AM163" s="100"/>
      <c r="AN163" s="100"/>
    </row>
    <row r="164" spans="1:42">
      <c r="A164" s="883"/>
      <c r="B164" s="884"/>
      <c r="C164" s="15" t="s">
        <v>34</v>
      </c>
      <c r="D164" s="101"/>
      <c r="E164" s="100" t="s">
        <v>44</v>
      </c>
      <c r="F164" s="100" t="s">
        <v>44</v>
      </c>
      <c r="G164" s="100" t="s">
        <v>44</v>
      </c>
      <c r="H164" s="100" t="s">
        <v>44</v>
      </c>
      <c r="I164" s="100" t="s">
        <v>44</v>
      </c>
      <c r="J164" s="100" t="s">
        <v>44</v>
      </c>
      <c r="K164" s="100" t="s">
        <v>44</v>
      </c>
      <c r="L164" s="100" t="s">
        <v>44</v>
      </c>
      <c r="M164" s="293">
        <v>100</v>
      </c>
      <c r="N164" s="284">
        <v>650</v>
      </c>
      <c r="O164" s="284">
        <v>500</v>
      </c>
      <c r="P164" s="294">
        <v>200</v>
      </c>
      <c r="Q164" s="294">
        <v>500</v>
      </c>
      <c r="R164" s="100" t="s">
        <v>44</v>
      </c>
      <c r="S164" s="101"/>
      <c r="T164" s="100" t="s">
        <v>44</v>
      </c>
      <c r="U164" s="100" t="s">
        <v>44</v>
      </c>
      <c r="V164" s="100" t="s">
        <v>44</v>
      </c>
      <c r="W164" s="100" t="s">
        <v>44</v>
      </c>
      <c r="X164" s="100" t="s">
        <v>44</v>
      </c>
      <c r="Y164" s="100" t="s">
        <v>44</v>
      </c>
      <c r="Z164" s="100" t="s">
        <v>44</v>
      </c>
      <c r="AA164" s="100" t="s">
        <v>44</v>
      </c>
      <c r="AB164" s="100" t="s">
        <v>44</v>
      </c>
      <c r="AC164" s="100" t="s">
        <v>44</v>
      </c>
      <c r="AD164" s="100" t="s">
        <v>44</v>
      </c>
      <c r="AE164" s="100" t="s">
        <v>44</v>
      </c>
      <c r="AF164" s="100" t="s">
        <v>44</v>
      </c>
      <c r="AG164" s="100" t="s">
        <v>44</v>
      </c>
      <c r="AH164" s="100"/>
      <c r="AI164" s="100" t="s">
        <v>44</v>
      </c>
      <c r="AJ164" s="100" t="s">
        <v>44</v>
      </c>
      <c r="AK164" s="100" t="s">
        <v>44</v>
      </c>
      <c r="AL164" s="24" t="s">
        <v>44</v>
      </c>
      <c r="AM164" s="100" t="s">
        <v>44</v>
      </c>
      <c r="AN164" s="100"/>
      <c r="AO164" s="4">
        <f>SUM(E164:AN164)</f>
        <v>1950</v>
      </c>
      <c r="AP164" s="4">
        <f>AO162+AO164</f>
        <v>39040</v>
      </c>
    </row>
    <row r="165" spans="1:42">
      <c r="A165" s="885"/>
      <c r="B165" s="886"/>
      <c r="C165" s="15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0"/>
      <c r="AK165" s="100"/>
      <c r="AL165" s="100"/>
      <c r="AM165" s="100"/>
      <c r="AN165" s="100"/>
      <c r="AO165" s="78">
        <f>SUM(AO154:AO164)</f>
        <v>117120</v>
      </c>
      <c r="AP165" s="78">
        <f>SUM(AP156:AP164)</f>
        <v>117120</v>
      </c>
    </row>
    <row r="166" spans="1:42" ht="71.25" customHeight="1">
      <c r="A166" s="50">
        <v>11</v>
      </c>
      <c r="B166" s="48" t="s">
        <v>64</v>
      </c>
      <c r="C166" s="13" t="s">
        <v>115</v>
      </c>
      <c r="D166" s="105" t="s">
        <v>0</v>
      </c>
      <c r="E166" s="33" t="s">
        <v>1</v>
      </c>
      <c r="F166" s="33" t="s">
        <v>2</v>
      </c>
      <c r="G166" s="33" t="s">
        <v>3</v>
      </c>
      <c r="H166" s="33" t="s">
        <v>4</v>
      </c>
      <c r="I166" s="33" t="s">
        <v>5</v>
      </c>
      <c r="J166" s="33" t="s">
        <v>221</v>
      </c>
      <c r="K166" s="33" t="s">
        <v>7</v>
      </c>
      <c r="L166" s="33" t="s">
        <v>8</v>
      </c>
      <c r="M166" s="33" t="s">
        <v>9</v>
      </c>
      <c r="N166" s="33" t="s">
        <v>10</v>
      </c>
      <c r="O166" s="33" t="s">
        <v>223</v>
      </c>
      <c r="P166" s="33" t="s">
        <v>12</v>
      </c>
      <c r="Q166" s="33" t="s">
        <v>13</v>
      </c>
      <c r="R166" s="33" t="s">
        <v>93</v>
      </c>
      <c r="S166" s="18" t="s">
        <v>14</v>
      </c>
      <c r="T166" s="33" t="s">
        <v>15</v>
      </c>
      <c r="U166" s="33" t="s">
        <v>16</v>
      </c>
      <c r="V166" s="33" t="s">
        <v>17</v>
      </c>
      <c r="W166" s="33" t="s">
        <v>232</v>
      </c>
      <c r="X166" s="33" t="s">
        <v>19</v>
      </c>
      <c r="Y166" s="33" t="s">
        <v>20</v>
      </c>
      <c r="Z166" s="33" t="s">
        <v>21</v>
      </c>
      <c r="AA166" s="33" t="s">
        <v>22</v>
      </c>
      <c r="AB166" s="33" t="s">
        <v>23</v>
      </c>
      <c r="AC166" s="217" t="s">
        <v>233</v>
      </c>
      <c r="AD166" s="33" t="s">
        <v>25</v>
      </c>
      <c r="AE166" s="33" t="s">
        <v>26</v>
      </c>
      <c r="AF166" s="33" t="s">
        <v>27</v>
      </c>
      <c r="AG166" s="33" t="s">
        <v>28</v>
      </c>
      <c r="AH166" s="33" t="s">
        <v>235</v>
      </c>
      <c r="AI166" s="33" t="s">
        <v>94</v>
      </c>
      <c r="AJ166" s="33" t="s">
        <v>95</v>
      </c>
      <c r="AK166" s="33" t="s">
        <v>96</v>
      </c>
      <c r="AL166" s="33" t="s">
        <v>222</v>
      </c>
      <c r="AM166" s="291" t="s">
        <v>234</v>
      </c>
      <c r="AN166" s="33" t="s">
        <v>36</v>
      </c>
    </row>
    <row r="167" spans="1:42" s="4" customFormat="1" ht="33">
      <c r="A167" s="881"/>
      <c r="B167" s="882"/>
      <c r="C167" s="70" t="s">
        <v>37</v>
      </c>
      <c r="D167" s="107"/>
      <c r="E167" s="108" t="s">
        <v>45</v>
      </c>
      <c r="F167" s="108" t="s">
        <v>46</v>
      </c>
      <c r="G167" s="108"/>
      <c r="H167" s="108" t="s">
        <v>38</v>
      </c>
      <c r="I167" s="108" t="s">
        <v>39</v>
      </c>
      <c r="J167" s="108" t="s">
        <v>40</v>
      </c>
      <c r="K167" s="108" t="s">
        <v>41</v>
      </c>
      <c r="L167" s="108" t="s">
        <v>42</v>
      </c>
      <c r="M167" s="108" t="s">
        <v>43</v>
      </c>
      <c r="N167" s="108" t="s">
        <v>47</v>
      </c>
      <c r="O167" s="108" t="s">
        <v>48</v>
      </c>
      <c r="P167" s="108" t="s">
        <v>49</v>
      </c>
      <c r="Q167" s="108" t="s">
        <v>50</v>
      </c>
      <c r="R167" s="108"/>
      <c r="S167" s="107"/>
      <c r="T167" s="108" t="s">
        <v>51</v>
      </c>
      <c r="U167" s="108" t="s">
        <v>52</v>
      </c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0"/>
    </row>
    <row r="168" spans="1:42" s="4" customFormat="1">
      <c r="A168" s="883"/>
      <c r="B168" s="884"/>
      <c r="C168" s="16"/>
      <c r="D168" s="105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5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0"/>
      <c r="AK168" s="100"/>
      <c r="AL168" s="100"/>
      <c r="AM168" s="100"/>
      <c r="AN168" s="100"/>
    </row>
    <row r="169" spans="1:42">
      <c r="A169" s="883"/>
      <c r="B169" s="884"/>
      <c r="C169" s="15" t="s">
        <v>29</v>
      </c>
      <c r="D169" s="101"/>
      <c r="E169" s="289">
        <v>150</v>
      </c>
      <c r="F169" s="289">
        <v>100</v>
      </c>
      <c r="G169" s="289">
        <v>100</v>
      </c>
      <c r="H169" s="289">
        <v>75</v>
      </c>
      <c r="I169" s="116">
        <v>10</v>
      </c>
      <c r="J169" s="116">
        <v>30</v>
      </c>
      <c r="K169" s="284">
        <v>300</v>
      </c>
      <c r="L169" s="284">
        <v>300</v>
      </c>
      <c r="M169" s="100" t="s">
        <v>44</v>
      </c>
      <c r="N169" s="284">
        <v>650</v>
      </c>
      <c r="O169" s="284">
        <v>500</v>
      </c>
      <c r="P169" s="100" t="s">
        <v>44</v>
      </c>
      <c r="Q169" s="100" t="s">
        <v>44</v>
      </c>
      <c r="R169" s="284">
        <v>200</v>
      </c>
      <c r="S169" s="101"/>
      <c r="T169" s="284">
        <v>550</v>
      </c>
      <c r="U169" s="116">
        <v>15000</v>
      </c>
      <c r="V169" s="283">
        <v>700</v>
      </c>
      <c r="W169" s="116">
        <v>5000</v>
      </c>
      <c r="X169" s="116">
        <v>500</v>
      </c>
      <c r="Y169" s="289">
        <v>100</v>
      </c>
      <c r="Z169" s="289">
        <v>75</v>
      </c>
      <c r="AA169" s="116">
        <v>300</v>
      </c>
      <c r="AB169" s="116">
        <v>100</v>
      </c>
      <c r="AC169" s="289">
        <v>250</v>
      </c>
      <c r="AD169" s="100" t="s">
        <v>44</v>
      </c>
      <c r="AE169" s="289">
        <v>75</v>
      </c>
      <c r="AF169" s="100" t="s">
        <v>44</v>
      </c>
      <c r="AG169" s="116">
        <v>1000</v>
      </c>
      <c r="AH169" s="116"/>
      <c r="AI169" s="100" t="s">
        <v>44</v>
      </c>
      <c r="AJ169" s="100" t="s">
        <v>44</v>
      </c>
      <c r="AK169" s="100" t="s">
        <v>44</v>
      </c>
      <c r="AL169" s="24" t="s">
        <v>44</v>
      </c>
      <c r="AM169" s="218">
        <v>25</v>
      </c>
      <c r="AN169" s="100"/>
      <c r="AO169" s="4">
        <f>SUM(E169:AN169)</f>
        <v>26090</v>
      </c>
    </row>
    <row r="170" spans="1:42">
      <c r="A170" s="883"/>
      <c r="B170" s="884"/>
      <c r="C170" s="15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0"/>
      <c r="AK170" s="100"/>
      <c r="AL170" s="1"/>
      <c r="AM170" s="100"/>
      <c r="AN170" s="100"/>
    </row>
    <row r="171" spans="1:42">
      <c r="A171" s="883"/>
      <c r="B171" s="884"/>
      <c r="C171" s="15" t="s">
        <v>30</v>
      </c>
      <c r="D171" s="101"/>
      <c r="E171" s="100" t="s">
        <v>44</v>
      </c>
      <c r="F171" s="100" t="s">
        <v>44</v>
      </c>
      <c r="G171" s="100" t="s">
        <v>44</v>
      </c>
      <c r="H171" s="100" t="s">
        <v>44</v>
      </c>
      <c r="I171" s="100" t="s">
        <v>44</v>
      </c>
      <c r="J171" s="100" t="s">
        <v>44</v>
      </c>
      <c r="K171" s="100" t="s">
        <v>44</v>
      </c>
      <c r="L171" s="100" t="s">
        <v>44</v>
      </c>
      <c r="M171" s="100" t="s">
        <v>44</v>
      </c>
      <c r="N171" s="284">
        <v>650</v>
      </c>
      <c r="O171" s="284">
        <v>500</v>
      </c>
      <c r="P171" s="100" t="s">
        <v>44</v>
      </c>
      <c r="Q171" s="100" t="s">
        <v>44</v>
      </c>
      <c r="R171" s="100" t="s">
        <v>44</v>
      </c>
      <c r="S171" s="101"/>
      <c r="T171" s="100" t="s">
        <v>44</v>
      </c>
      <c r="U171" s="100" t="s">
        <v>44</v>
      </c>
      <c r="V171" s="100" t="s">
        <v>44</v>
      </c>
      <c r="W171" s="100" t="s">
        <v>44</v>
      </c>
      <c r="X171" s="100" t="s">
        <v>44</v>
      </c>
      <c r="Y171" s="100" t="s">
        <v>44</v>
      </c>
      <c r="Z171" s="100" t="s">
        <v>44</v>
      </c>
      <c r="AA171" s="100" t="s">
        <v>44</v>
      </c>
      <c r="AB171" s="100" t="s">
        <v>44</v>
      </c>
      <c r="AC171" s="100" t="s">
        <v>44</v>
      </c>
      <c r="AD171" s="100" t="s">
        <v>44</v>
      </c>
      <c r="AE171" s="100" t="s">
        <v>44</v>
      </c>
      <c r="AF171" s="100" t="s">
        <v>44</v>
      </c>
      <c r="AG171" s="100" t="s">
        <v>44</v>
      </c>
      <c r="AH171" s="100"/>
      <c r="AI171" s="100" t="s">
        <v>44</v>
      </c>
      <c r="AJ171" s="100" t="s">
        <v>44</v>
      </c>
      <c r="AK171" s="100" t="s">
        <v>44</v>
      </c>
      <c r="AL171" s="24" t="s">
        <v>44</v>
      </c>
      <c r="AM171" s="100" t="s">
        <v>44</v>
      </c>
      <c r="AN171" s="100"/>
      <c r="AO171" s="4">
        <f>SUM(E171:AN171)</f>
        <v>1150</v>
      </c>
      <c r="AP171" s="4">
        <f>AO169+AO171</f>
        <v>27240</v>
      </c>
    </row>
    <row r="172" spans="1:42">
      <c r="A172" s="883"/>
      <c r="B172" s="884"/>
      <c r="C172" s="15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0"/>
      <c r="AK172" s="100"/>
      <c r="AL172" s="1"/>
      <c r="AM172" s="100"/>
      <c r="AN172" s="100"/>
    </row>
    <row r="173" spans="1:42">
      <c r="A173" s="883"/>
      <c r="B173" s="884"/>
      <c r="C173" s="15" t="s">
        <v>31</v>
      </c>
      <c r="D173" s="101"/>
      <c r="E173" s="289">
        <v>150</v>
      </c>
      <c r="F173" s="289">
        <v>100</v>
      </c>
      <c r="G173" s="289">
        <v>100</v>
      </c>
      <c r="H173" s="289">
        <v>75</v>
      </c>
      <c r="I173" s="116">
        <v>10</v>
      </c>
      <c r="J173" s="116">
        <v>30</v>
      </c>
      <c r="K173" s="100" t="s">
        <v>44</v>
      </c>
      <c r="L173" s="100" t="s">
        <v>44</v>
      </c>
      <c r="M173" s="100" t="s">
        <v>44</v>
      </c>
      <c r="N173" s="284">
        <v>650</v>
      </c>
      <c r="O173" s="284">
        <v>500</v>
      </c>
      <c r="P173" s="100" t="s">
        <v>44</v>
      </c>
      <c r="Q173" s="100" t="s">
        <v>44</v>
      </c>
      <c r="R173" s="284">
        <v>200</v>
      </c>
      <c r="S173" s="101"/>
      <c r="T173" s="284">
        <v>550</v>
      </c>
      <c r="U173" s="116">
        <v>15000</v>
      </c>
      <c r="V173" s="283">
        <v>700</v>
      </c>
      <c r="W173" s="116">
        <v>5000</v>
      </c>
      <c r="X173" s="116">
        <v>500</v>
      </c>
      <c r="Y173" s="100" t="s">
        <v>44</v>
      </c>
      <c r="Z173" s="289">
        <v>75</v>
      </c>
      <c r="AA173" s="100" t="s">
        <v>44</v>
      </c>
      <c r="AB173" s="100" t="s">
        <v>44</v>
      </c>
      <c r="AC173" s="289">
        <v>250</v>
      </c>
      <c r="AD173" s="100" t="s">
        <v>44</v>
      </c>
      <c r="AE173" s="289">
        <v>75</v>
      </c>
      <c r="AF173" s="100" t="s">
        <v>44</v>
      </c>
      <c r="AG173" s="116">
        <v>1000</v>
      </c>
      <c r="AH173" s="116"/>
      <c r="AI173" s="100" t="s">
        <v>44</v>
      </c>
      <c r="AJ173" s="100" t="s">
        <v>44</v>
      </c>
      <c r="AK173" s="100" t="s">
        <v>44</v>
      </c>
      <c r="AL173" s="24" t="s">
        <v>44</v>
      </c>
      <c r="AM173" s="218">
        <v>25</v>
      </c>
      <c r="AN173" s="100"/>
      <c r="AO173" s="4">
        <f>SUM(E173:AN173)</f>
        <v>24990</v>
      </c>
    </row>
    <row r="174" spans="1:42">
      <c r="A174" s="883"/>
      <c r="B174" s="884"/>
      <c r="C174" s="15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0"/>
      <c r="AK174" s="100"/>
      <c r="AL174" s="1"/>
      <c r="AM174" s="100"/>
      <c r="AN174" s="100"/>
    </row>
    <row r="175" spans="1:42">
      <c r="A175" s="883"/>
      <c r="B175" s="884"/>
      <c r="C175" s="15" t="s">
        <v>32</v>
      </c>
      <c r="D175" s="101"/>
      <c r="E175" s="100" t="s">
        <v>44</v>
      </c>
      <c r="F175" s="100" t="s">
        <v>44</v>
      </c>
      <c r="G175" s="100" t="s">
        <v>44</v>
      </c>
      <c r="H175" s="100" t="s">
        <v>44</v>
      </c>
      <c r="I175" s="100" t="s">
        <v>44</v>
      </c>
      <c r="J175" s="100" t="s">
        <v>44</v>
      </c>
      <c r="K175" s="100" t="s">
        <v>44</v>
      </c>
      <c r="L175" s="100" t="s">
        <v>44</v>
      </c>
      <c r="M175" s="100" t="s">
        <v>44</v>
      </c>
      <c r="N175" s="100" t="s">
        <v>44</v>
      </c>
      <c r="O175" s="100" t="s">
        <v>44</v>
      </c>
      <c r="P175" s="100" t="s">
        <v>44</v>
      </c>
      <c r="Q175" s="100" t="s">
        <v>44</v>
      </c>
      <c r="R175" s="100" t="s">
        <v>44</v>
      </c>
      <c r="S175" s="101"/>
      <c r="T175" s="100" t="s">
        <v>44</v>
      </c>
      <c r="U175" s="100" t="s">
        <v>44</v>
      </c>
      <c r="V175" s="100" t="s">
        <v>44</v>
      </c>
      <c r="W175" s="100" t="s">
        <v>44</v>
      </c>
      <c r="X175" s="100" t="s">
        <v>44</v>
      </c>
      <c r="Y175" s="100" t="s">
        <v>44</v>
      </c>
      <c r="Z175" s="100" t="s">
        <v>44</v>
      </c>
      <c r="AA175" s="100" t="s">
        <v>44</v>
      </c>
      <c r="AB175" s="100" t="s">
        <v>44</v>
      </c>
      <c r="AC175" s="100" t="s">
        <v>44</v>
      </c>
      <c r="AD175" s="100" t="s">
        <v>44</v>
      </c>
      <c r="AE175" s="100" t="s">
        <v>44</v>
      </c>
      <c r="AF175" s="100" t="s">
        <v>44</v>
      </c>
      <c r="AG175" s="100" t="s">
        <v>44</v>
      </c>
      <c r="AH175" s="100"/>
      <c r="AI175" s="100" t="s">
        <v>44</v>
      </c>
      <c r="AJ175" s="100" t="s">
        <v>44</v>
      </c>
      <c r="AK175" s="100" t="s">
        <v>44</v>
      </c>
      <c r="AL175" s="24" t="s">
        <v>44</v>
      </c>
      <c r="AM175" s="100" t="s">
        <v>44</v>
      </c>
      <c r="AN175" s="100"/>
      <c r="AO175" s="4">
        <f>SUM(E175:AN175)</f>
        <v>0</v>
      </c>
      <c r="AP175" s="4">
        <f>AO173+AO175</f>
        <v>24990</v>
      </c>
    </row>
    <row r="176" spans="1:42">
      <c r="A176" s="883"/>
      <c r="B176" s="884"/>
      <c r="C176" s="15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0"/>
      <c r="AK176" s="100"/>
      <c r="AL176" s="100"/>
      <c r="AM176" s="100"/>
      <c r="AN176" s="100"/>
    </row>
    <row r="177" spans="1:42">
      <c r="A177" s="883"/>
      <c r="B177" s="884"/>
      <c r="C177" s="15" t="s">
        <v>33</v>
      </c>
      <c r="D177" s="101"/>
      <c r="E177" s="289">
        <v>150</v>
      </c>
      <c r="F177" s="289">
        <v>100</v>
      </c>
      <c r="G177" s="289">
        <v>100</v>
      </c>
      <c r="H177" s="289">
        <v>75</v>
      </c>
      <c r="I177" s="116">
        <v>10</v>
      </c>
      <c r="J177" s="116">
        <v>30</v>
      </c>
      <c r="K177" s="100" t="s">
        <v>44</v>
      </c>
      <c r="L177" s="100" t="s">
        <v>44</v>
      </c>
      <c r="M177" s="293">
        <v>100</v>
      </c>
      <c r="N177" s="284">
        <v>650</v>
      </c>
      <c r="O177" s="284">
        <v>500</v>
      </c>
      <c r="P177" s="100" t="s">
        <v>44</v>
      </c>
      <c r="Q177" s="100" t="s">
        <v>44</v>
      </c>
      <c r="R177" s="284">
        <v>200</v>
      </c>
      <c r="S177" s="101"/>
      <c r="T177" s="284">
        <v>550</v>
      </c>
      <c r="U177" s="116">
        <v>15000</v>
      </c>
      <c r="V177" s="283">
        <v>700</v>
      </c>
      <c r="W177" s="116">
        <v>5000</v>
      </c>
      <c r="X177" s="116">
        <v>500</v>
      </c>
      <c r="Y177" s="100" t="s">
        <v>44</v>
      </c>
      <c r="Z177" s="289">
        <v>75</v>
      </c>
      <c r="AA177" s="100" t="s">
        <v>44</v>
      </c>
      <c r="AB177" s="100" t="s">
        <v>44</v>
      </c>
      <c r="AC177" s="289">
        <v>250</v>
      </c>
      <c r="AD177" s="116">
        <v>500</v>
      </c>
      <c r="AE177" s="289">
        <v>75</v>
      </c>
      <c r="AF177" s="100" t="s">
        <v>44</v>
      </c>
      <c r="AG177" s="116">
        <v>1000</v>
      </c>
      <c r="AH177" s="116"/>
      <c r="AI177" s="100" t="s">
        <v>44</v>
      </c>
      <c r="AJ177" s="100" t="s">
        <v>44</v>
      </c>
      <c r="AK177" s="100" t="s">
        <v>44</v>
      </c>
      <c r="AL177" s="24" t="s">
        <v>44</v>
      </c>
      <c r="AM177" s="218">
        <v>25</v>
      </c>
      <c r="AN177" s="100"/>
      <c r="AO177" s="4">
        <f>SUM(E177:AN177)</f>
        <v>25590</v>
      </c>
    </row>
    <row r="178" spans="1:42">
      <c r="A178" s="883"/>
      <c r="B178" s="884"/>
      <c r="C178" s="15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0"/>
      <c r="AK178" s="100"/>
      <c r="AL178" s="1"/>
      <c r="AM178" s="100"/>
      <c r="AN178" s="100"/>
    </row>
    <row r="179" spans="1:42">
      <c r="A179" s="883"/>
      <c r="B179" s="884"/>
      <c r="C179" s="15" t="s">
        <v>34</v>
      </c>
      <c r="D179" s="101"/>
      <c r="E179" s="100" t="s">
        <v>44</v>
      </c>
      <c r="F179" s="100" t="s">
        <v>44</v>
      </c>
      <c r="G179" s="100" t="s">
        <v>44</v>
      </c>
      <c r="H179" s="100" t="s">
        <v>44</v>
      </c>
      <c r="I179" s="100" t="s">
        <v>44</v>
      </c>
      <c r="J179" s="100" t="s">
        <v>44</v>
      </c>
      <c r="K179" s="100" t="s">
        <v>44</v>
      </c>
      <c r="L179" s="100" t="s">
        <v>44</v>
      </c>
      <c r="M179" s="100" t="s">
        <v>44</v>
      </c>
      <c r="N179" s="284">
        <v>650</v>
      </c>
      <c r="O179" s="284">
        <v>500</v>
      </c>
      <c r="P179" s="294">
        <v>200</v>
      </c>
      <c r="Q179" s="294">
        <v>500</v>
      </c>
      <c r="R179" s="100" t="s">
        <v>44</v>
      </c>
      <c r="S179" s="101"/>
      <c r="T179" s="100" t="s">
        <v>44</v>
      </c>
      <c r="U179" s="100" t="s">
        <v>44</v>
      </c>
      <c r="V179" s="100" t="s">
        <v>44</v>
      </c>
      <c r="W179" s="100" t="s">
        <v>44</v>
      </c>
      <c r="X179" s="100" t="s">
        <v>44</v>
      </c>
      <c r="Y179" s="100" t="s">
        <v>44</v>
      </c>
      <c r="Z179" s="100" t="s">
        <v>44</v>
      </c>
      <c r="AA179" s="100" t="s">
        <v>44</v>
      </c>
      <c r="AB179" s="100" t="s">
        <v>44</v>
      </c>
      <c r="AC179" s="100" t="s">
        <v>44</v>
      </c>
      <c r="AD179" s="100" t="s">
        <v>44</v>
      </c>
      <c r="AE179" s="100" t="s">
        <v>44</v>
      </c>
      <c r="AF179" s="116">
        <v>500</v>
      </c>
      <c r="AG179" s="100" t="s">
        <v>44</v>
      </c>
      <c r="AH179" s="100"/>
      <c r="AI179" s="100" t="s">
        <v>44</v>
      </c>
      <c r="AJ179" s="100" t="s">
        <v>44</v>
      </c>
      <c r="AK179" s="100" t="s">
        <v>44</v>
      </c>
      <c r="AL179" s="24" t="s">
        <v>44</v>
      </c>
      <c r="AM179" s="100" t="s">
        <v>44</v>
      </c>
      <c r="AN179" s="100"/>
      <c r="AO179" s="4">
        <f>SUM(E179:AN179)</f>
        <v>2350</v>
      </c>
      <c r="AP179" s="4">
        <f>AO177+AO179</f>
        <v>27940</v>
      </c>
    </row>
    <row r="180" spans="1:42">
      <c r="A180" s="883"/>
      <c r="B180" s="884"/>
      <c r="C180" s="15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0"/>
      <c r="AK180" s="100"/>
      <c r="AL180" s="100"/>
      <c r="AM180" s="100"/>
      <c r="AN180" s="100"/>
      <c r="AO180" s="78">
        <f>SUM(AO169:AO179)</f>
        <v>80170</v>
      </c>
      <c r="AP180" s="78">
        <f>SUM(AP171:AP179)</f>
        <v>80170</v>
      </c>
    </row>
    <row r="181" spans="1:42">
      <c r="A181" s="885"/>
      <c r="B181" s="886"/>
      <c r="C181" s="15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0"/>
      <c r="AK181" s="100"/>
      <c r="AL181" s="100"/>
      <c r="AM181" s="100"/>
      <c r="AN181" s="100"/>
    </row>
    <row r="182" spans="1:42" ht="72.75" customHeight="1">
      <c r="A182" s="50">
        <v>12</v>
      </c>
      <c r="B182" s="48" t="s">
        <v>129</v>
      </c>
      <c r="C182" s="13" t="s">
        <v>116</v>
      </c>
      <c r="D182" s="105" t="s">
        <v>0</v>
      </c>
      <c r="E182" s="33" t="s">
        <v>1</v>
      </c>
      <c r="F182" s="33" t="s">
        <v>2</v>
      </c>
      <c r="G182" s="33" t="s">
        <v>3</v>
      </c>
      <c r="H182" s="33" t="s">
        <v>4</v>
      </c>
      <c r="I182" s="33" t="s">
        <v>5</v>
      </c>
      <c r="J182" s="33" t="s">
        <v>221</v>
      </c>
      <c r="K182" s="33" t="s">
        <v>7</v>
      </c>
      <c r="L182" s="33" t="s">
        <v>8</v>
      </c>
      <c r="M182" s="33" t="s">
        <v>9</v>
      </c>
      <c r="N182" s="33" t="s">
        <v>10</v>
      </c>
      <c r="O182" s="33" t="s">
        <v>223</v>
      </c>
      <c r="P182" s="33" t="s">
        <v>12</v>
      </c>
      <c r="Q182" s="33" t="s">
        <v>13</v>
      </c>
      <c r="R182" s="33" t="s">
        <v>93</v>
      </c>
      <c r="S182" s="18" t="s">
        <v>14</v>
      </c>
      <c r="T182" s="33" t="s">
        <v>15</v>
      </c>
      <c r="U182" s="33" t="s">
        <v>16</v>
      </c>
      <c r="V182" s="33" t="s">
        <v>17</v>
      </c>
      <c r="W182" s="33" t="s">
        <v>232</v>
      </c>
      <c r="X182" s="33" t="s">
        <v>19</v>
      </c>
      <c r="Y182" s="33" t="s">
        <v>20</v>
      </c>
      <c r="Z182" s="33" t="s">
        <v>21</v>
      </c>
      <c r="AA182" s="33" t="s">
        <v>22</v>
      </c>
      <c r="AB182" s="33" t="s">
        <v>23</v>
      </c>
      <c r="AC182" s="217" t="s">
        <v>233</v>
      </c>
      <c r="AD182" s="33" t="s">
        <v>25</v>
      </c>
      <c r="AE182" s="33" t="s">
        <v>26</v>
      </c>
      <c r="AF182" s="33" t="s">
        <v>27</v>
      </c>
      <c r="AG182" s="33" t="s">
        <v>28</v>
      </c>
      <c r="AH182" s="33" t="s">
        <v>235</v>
      </c>
      <c r="AI182" s="33" t="s">
        <v>94</v>
      </c>
      <c r="AJ182" s="33" t="s">
        <v>95</v>
      </c>
      <c r="AK182" s="33" t="s">
        <v>96</v>
      </c>
      <c r="AL182" s="33" t="s">
        <v>222</v>
      </c>
      <c r="AM182" s="291" t="s">
        <v>234</v>
      </c>
      <c r="AN182" s="33" t="s">
        <v>36</v>
      </c>
    </row>
    <row r="183" spans="1:42" s="4" customFormat="1" ht="33">
      <c r="A183" s="881"/>
      <c r="B183" s="882"/>
      <c r="C183" s="70" t="s">
        <v>37</v>
      </c>
      <c r="D183" s="107"/>
      <c r="E183" s="108" t="s">
        <v>45</v>
      </c>
      <c r="F183" s="108" t="s">
        <v>46</v>
      </c>
      <c r="G183" s="108"/>
      <c r="H183" s="108" t="s">
        <v>38</v>
      </c>
      <c r="I183" s="108" t="s">
        <v>39</v>
      </c>
      <c r="J183" s="108" t="s">
        <v>40</v>
      </c>
      <c r="K183" s="108" t="s">
        <v>41</v>
      </c>
      <c r="L183" s="108" t="s">
        <v>42</v>
      </c>
      <c r="M183" s="108" t="s">
        <v>43</v>
      </c>
      <c r="N183" s="108" t="s">
        <v>47</v>
      </c>
      <c r="O183" s="108" t="s">
        <v>48</v>
      </c>
      <c r="P183" s="108" t="s">
        <v>49</v>
      </c>
      <c r="Q183" s="108" t="s">
        <v>50</v>
      </c>
      <c r="R183" s="108"/>
      <c r="S183" s="107"/>
      <c r="T183" s="108" t="s">
        <v>51</v>
      </c>
      <c r="U183" s="108" t="s">
        <v>52</v>
      </c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0"/>
    </row>
    <row r="184" spans="1:42" s="4" customFormat="1">
      <c r="A184" s="883"/>
      <c r="B184" s="884"/>
      <c r="C184" s="16"/>
      <c r="D184" s="105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5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0"/>
      <c r="AK184" s="100"/>
      <c r="AL184" s="100"/>
      <c r="AM184" s="100"/>
      <c r="AN184" s="100"/>
    </row>
    <row r="185" spans="1:42">
      <c r="A185" s="883"/>
      <c r="B185" s="884"/>
      <c r="C185" s="15" t="s">
        <v>29</v>
      </c>
      <c r="D185" s="101"/>
      <c r="E185" s="289">
        <v>150</v>
      </c>
      <c r="F185" s="289">
        <v>100</v>
      </c>
      <c r="G185" s="289">
        <v>100</v>
      </c>
      <c r="H185" s="289">
        <v>75</v>
      </c>
      <c r="I185" s="116">
        <v>10</v>
      </c>
      <c r="J185" s="116">
        <v>30</v>
      </c>
      <c r="K185" s="284">
        <v>300</v>
      </c>
      <c r="L185" s="284">
        <v>300</v>
      </c>
      <c r="M185" s="100" t="s">
        <v>44</v>
      </c>
      <c r="N185" s="284">
        <v>650</v>
      </c>
      <c r="O185" s="284">
        <v>500</v>
      </c>
      <c r="P185" s="100" t="s">
        <v>44</v>
      </c>
      <c r="Q185" s="100" t="s">
        <v>44</v>
      </c>
      <c r="R185" s="284">
        <v>200</v>
      </c>
      <c r="S185" s="101"/>
      <c r="T185" s="284">
        <v>550</v>
      </c>
      <c r="U185" s="116">
        <v>15000</v>
      </c>
      <c r="V185" s="283">
        <v>700</v>
      </c>
      <c r="W185" s="116">
        <v>5000</v>
      </c>
      <c r="X185" s="116">
        <v>500</v>
      </c>
      <c r="Y185" s="289">
        <v>100</v>
      </c>
      <c r="Z185" s="289">
        <v>75</v>
      </c>
      <c r="AA185" s="116">
        <v>300</v>
      </c>
      <c r="AB185" s="116">
        <v>100</v>
      </c>
      <c r="AC185" s="289">
        <v>250</v>
      </c>
      <c r="AD185" s="100" t="s">
        <v>44</v>
      </c>
      <c r="AE185" s="289">
        <v>75</v>
      </c>
      <c r="AF185" s="100" t="s">
        <v>44</v>
      </c>
      <c r="AG185" s="116">
        <v>1000</v>
      </c>
      <c r="AH185" s="116"/>
      <c r="AI185" s="100" t="s">
        <v>44</v>
      </c>
      <c r="AJ185" s="100" t="s">
        <v>44</v>
      </c>
      <c r="AK185" s="100" t="s">
        <v>44</v>
      </c>
      <c r="AL185" s="24" t="s">
        <v>44</v>
      </c>
      <c r="AM185" s="218">
        <v>25</v>
      </c>
      <c r="AN185" s="100"/>
      <c r="AO185" s="4">
        <f>SUM(E185:AN185)</f>
        <v>26090</v>
      </c>
    </row>
    <row r="186" spans="1:42">
      <c r="A186" s="883"/>
      <c r="B186" s="884"/>
      <c r="C186" s="15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0"/>
      <c r="AK186" s="100"/>
      <c r="AL186" s="1"/>
      <c r="AM186" s="100"/>
      <c r="AN186" s="100"/>
    </row>
    <row r="187" spans="1:42">
      <c r="A187" s="883"/>
      <c r="B187" s="884"/>
      <c r="C187" s="15" t="s">
        <v>30</v>
      </c>
      <c r="D187" s="101"/>
      <c r="E187" s="100" t="s">
        <v>44</v>
      </c>
      <c r="F187" s="100" t="s">
        <v>44</v>
      </c>
      <c r="G187" s="100" t="s">
        <v>44</v>
      </c>
      <c r="H187" s="100" t="s">
        <v>44</v>
      </c>
      <c r="I187" s="100" t="s">
        <v>44</v>
      </c>
      <c r="J187" s="100" t="s">
        <v>44</v>
      </c>
      <c r="K187" s="100" t="s">
        <v>44</v>
      </c>
      <c r="L187" s="100" t="s">
        <v>44</v>
      </c>
      <c r="M187" s="100" t="s">
        <v>44</v>
      </c>
      <c r="N187" s="284">
        <v>650</v>
      </c>
      <c r="O187" s="284">
        <v>500</v>
      </c>
      <c r="P187" s="100" t="s">
        <v>44</v>
      </c>
      <c r="Q187" s="100" t="s">
        <v>44</v>
      </c>
      <c r="R187" s="100" t="s">
        <v>44</v>
      </c>
      <c r="S187" s="101"/>
      <c r="T187" s="100" t="s">
        <v>44</v>
      </c>
      <c r="U187" s="100" t="s">
        <v>44</v>
      </c>
      <c r="V187" s="100" t="s">
        <v>44</v>
      </c>
      <c r="W187" s="100" t="s">
        <v>44</v>
      </c>
      <c r="X187" s="100" t="s">
        <v>44</v>
      </c>
      <c r="Y187" s="100" t="s">
        <v>44</v>
      </c>
      <c r="Z187" s="100" t="s">
        <v>44</v>
      </c>
      <c r="AA187" s="100" t="s">
        <v>44</v>
      </c>
      <c r="AB187" s="100" t="s">
        <v>44</v>
      </c>
      <c r="AC187" s="100" t="s">
        <v>44</v>
      </c>
      <c r="AD187" s="100" t="s">
        <v>44</v>
      </c>
      <c r="AE187" s="100" t="s">
        <v>44</v>
      </c>
      <c r="AF187" s="100" t="s">
        <v>44</v>
      </c>
      <c r="AG187" s="100" t="s">
        <v>44</v>
      </c>
      <c r="AH187" s="100"/>
      <c r="AI187" s="100" t="s">
        <v>44</v>
      </c>
      <c r="AJ187" s="100" t="s">
        <v>44</v>
      </c>
      <c r="AK187" s="100" t="s">
        <v>44</v>
      </c>
      <c r="AL187" s="24" t="s">
        <v>44</v>
      </c>
      <c r="AM187" s="100" t="s">
        <v>44</v>
      </c>
      <c r="AN187" s="100"/>
      <c r="AO187" s="4">
        <f>SUM(E187:AN187)</f>
        <v>1150</v>
      </c>
      <c r="AP187" s="4">
        <f>AO185+AO187</f>
        <v>27240</v>
      </c>
    </row>
    <row r="188" spans="1:42">
      <c r="A188" s="883"/>
      <c r="B188" s="884"/>
      <c r="C188" s="15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0"/>
      <c r="AK188" s="100"/>
      <c r="AL188" s="100"/>
      <c r="AM188" s="100"/>
      <c r="AN188" s="100"/>
    </row>
    <row r="189" spans="1:42">
      <c r="A189" s="883"/>
      <c r="B189" s="884"/>
      <c r="C189" s="15" t="s">
        <v>31</v>
      </c>
      <c r="D189" s="101"/>
      <c r="E189" s="289">
        <v>150</v>
      </c>
      <c r="F189" s="289">
        <v>100</v>
      </c>
      <c r="G189" s="289">
        <v>100</v>
      </c>
      <c r="H189" s="289">
        <v>75</v>
      </c>
      <c r="I189" s="116">
        <v>10</v>
      </c>
      <c r="J189" s="116">
        <v>30</v>
      </c>
      <c r="K189" s="100" t="s">
        <v>44</v>
      </c>
      <c r="L189" s="100" t="s">
        <v>44</v>
      </c>
      <c r="M189" s="100" t="s">
        <v>44</v>
      </c>
      <c r="N189" s="284">
        <v>650</v>
      </c>
      <c r="O189" s="284">
        <v>500</v>
      </c>
      <c r="P189" s="100" t="s">
        <v>44</v>
      </c>
      <c r="Q189" s="100" t="s">
        <v>44</v>
      </c>
      <c r="R189" s="284">
        <v>200</v>
      </c>
      <c r="S189" s="101"/>
      <c r="T189" s="284">
        <v>550</v>
      </c>
      <c r="U189" s="116">
        <v>15000</v>
      </c>
      <c r="V189" s="283">
        <v>700</v>
      </c>
      <c r="W189" s="116">
        <v>5000</v>
      </c>
      <c r="X189" s="116">
        <v>500</v>
      </c>
      <c r="Y189" s="100" t="s">
        <v>44</v>
      </c>
      <c r="Z189" s="289">
        <v>75</v>
      </c>
      <c r="AA189" s="100" t="s">
        <v>44</v>
      </c>
      <c r="AB189" s="100" t="s">
        <v>44</v>
      </c>
      <c r="AC189" s="289">
        <v>250</v>
      </c>
      <c r="AD189" s="100" t="s">
        <v>44</v>
      </c>
      <c r="AE189" s="289">
        <v>75</v>
      </c>
      <c r="AF189" s="100" t="s">
        <v>44</v>
      </c>
      <c r="AG189" s="116">
        <v>1000</v>
      </c>
      <c r="AH189" s="116"/>
      <c r="AI189" s="100" t="s">
        <v>44</v>
      </c>
      <c r="AJ189" s="100" t="s">
        <v>44</v>
      </c>
      <c r="AK189" s="100" t="s">
        <v>44</v>
      </c>
      <c r="AL189" s="24" t="s">
        <v>44</v>
      </c>
      <c r="AM189" s="218">
        <v>25</v>
      </c>
      <c r="AN189" s="100"/>
      <c r="AO189" s="4">
        <f>SUM(E189:AN189)</f>
        <v>24990</v>
      </c>
    </row>
    <row r="190" spans="1:42">
      <c r="A190" s="883"/>
      <c r="B190" s="884"/>
      <c r="C190" s="15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0"/>
      <c r="AK190" s="100"/>
      <c r="AL190" s="1"/>
      <c r="AM190" s="100"/>
      <c r="AN190" s="100"/>
    </row>
    <row r="191" spans="1:42">
      <c r="A191" s="883"/>
      <c r="B191" s="884"/>
      <c r="C191" s="15" t="s">
        <v>32</v>
      </c>
      <c r="D191" s="101"/>
      <c r="E191" s="100" t="s">
        <v>44</v>
      </c>
      <c r="F191" s="100" t="s">
        <v>44</v>
      </c>
      <c r="G191" s="100" t="s">
        <v>44</v>
      </c>
      <c r="H191" s="100" t="s">
        <v>44</v>
      </c>
      <c r="I191" s="100" t="s">
        <v>44</v>
      </c>
      <c r="J191" s="100" t="s">
        <v>44</v>
      </c>
      <c r="K191" s="100" t="s">
        <v>44</v>
      </c>
      <c r="L191" s="100" t="s">
        <v>44</v>
      </c>
      <c r="M191" s="100" t="s">
        <v>44</v>
      </c>
      <c r="N191" s="284">
        <v>650</v>
      </c>
      <c r="O191" s="284">
        <v>500</v>
      </c>
      <c r="P191" s="100" t="s">
        <v>44</v>
      </c>
      <c r="Q191" s="100" t="s">
        <v>44</v>
      </c>
      <c r="R191" s="100" t="s">
        <v>44</v>
      </c>
      <c r="S191" s="101"/>
      <c r="T191" s="100" t="s">
        <v>44</v>
      </c>
      <c r="U191" s="100" t="s">
        <v>44</v>
      </c>
      <c r="V191" s="100" t="s">
        <v>44</v>
      </c>
      <c r="W191" s="100" t="s">
        <v>44</v>
      </c>
      <c r="X191" s="100" t="s">
        <v>44</v>
      </c>
      <c r="Y191" s="100" t="s">
        <v>44</v>
      </c>
      <c r="Z191" s="100" t="s">
        <v>44</v>
      </c>
      <c r="AA191" s="100" t="s">
        <v>44</v>
      </c>
      <c r="AB191" s="100" t="s">
        <v>44</v>
      </c>
      <c r="AC191" s="100" t="s">
        <v>44</v>
      </c>
      <c r="AD191" s="100" t="s">
        <v>44</v>
      </c>
      <c r="AE191" s="100" t="s">
        <v>44</v>
      </c>
      <c r="AF191" s="100" t="s">
        <v>44</v>
      </c>
      <c r="AG191" s="100" t="s">
        <v>44</v>
      </c>
      <c r="AH191" s="100"/>
      <c r="AI191" s="100" t="s">
        <v>44</v>
      </c>
      <c r="AJ191" s="100" t="s">
        <v>44</v>
      </c>
      <c r="AK191" s="100" t="s">
        <v>44</v>
      </c>
      <c r="AL191" s="24" t="s">
        <v>44</v>
      </c>
      <c r="AM191" s="100" t="s">
        <v>44</v>
      </c>
      <c r="AN191" s="100"/>
      <c r="AO191" s="4">
        <f>SUM(E191:AN191)</f>
        <v>1150</v>
      </c>
      <c r="AP191" s="4">
        <f>AO189+AO191</f>
        <v>26140</v>
      </c>
    </row>
    <row r="192" spans="1:42">
      <c r="A192" s="883"/>
      <c r="B192" s="884"/>
      <c r="C192" s="15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0"/>
      <c r="AK192" s="100"/>
      <c r="AL192" s="100"/>
      <c r="AM192" s="100"/>
      <c r="AN192" s="100"/>
    </row>
    <row r="193" spans="1:42">
      <c r="A193" s="883"/>
      <c r="B193" s="884"/>
      <c r="C193" s="15" t="s">
        <v>33</v>
      </c>
      <c r="D193" s="101"/>
      <c r="E193" s="289">
        <v>150</v>
      </c>
      <c r="F193" s="289">
        <v>100</v>
      </c>
      <c r="G193" s="289">
        <v>100</v>
      </c>
      <c r="H193" s="289">
        <v>75</v>
      </c>
      <c r="I193" s="116">
        <v>10</v>
      </c>
      <c r="J193" s="116">
        <v>30</v>
      </c>
      <c r="K193" s="100" t="s">
        <v>44</v>
      </c>
      <c r="L193" s="100" t="s">
        <v>44</v>
      </c>
      <c r="M193" s="293">
        <v>100</v>
      </c>
      <c r="N193" s="284">
        <v>650</v>
      </c>
      <c r="O193" s="284">
        <v>500</v>
      </c>
      <c r="P193" s="100" t="s">
        <v>44</v>
      </c>
      <c r="Q193" s="100" t="s">
        <v>44</v>
      </c>
      <c r="R193" s="284">
        <v>200</v>
      </c>
      <c r="S193" s="101"/>
      <c r="T193" s="284">
        <v>550</v>
      </c>
      <c r="U193" s="116">
        <v>15000</v>
      </c>
      <c r="V193" s="283">
        <v>700</v>
      </c>
      <c r="W193" s="116">
        <v>5000</v>
      </c>
      <c r="X193" s="116">
        <v>500</v>
      </c>
      <c r="Y193" s="100" t="s">
        <v>44</v>
      </c>
      <c r="Z193" s="289">
        <v>75</v>
      </c>
      <c r="AA193" s="100" t="s">
        <v>44</v>
      </c>
      <c r="AB193" s="100" t="s">
        <v>44</v>
      </c>
      <c r="AC193" s="289">
        <v>250</v>
      </c>
      <c r="AD193" s="116">
        <v>500</v>
      </c>
      <c r="AE193" s="289">
        <v>75</v>
      </c>
      <c r="AF193" s="100" t="s">
        <v>44</v>
      </c>
      <c r="AG193" s="116">
        <v>1000</v>
      </c>
      <c r="AH193" s="116"/>
      <c r="AI193" s="100" t="s">
        <v>44</v>
      </c>
      <c r="AJ193" s="100" t="s">
        <v>44</v>
      </c>
      <c r="AK193" s="100" t="s">
        <v>44</v>
      </c>
      <c r="AL193" s="24" t="s">
        <v>44</v>
      </c>
      <c r="AM193" s="218">
        <v>25</v>
      </c>
      <c r="AN193" s="100"/>
      <c r="AO193" s="4">
        <f>SUM(E193:AN193)</f>
        <v>25590</v>
      </c>
    </row>
    <row r="194" spans="1:42">
      <c r="A194" s="883"/>
      <c r="B194" s="884"/>
      <c r="C194" s="15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0"/>
      <c r="AK194" s="100"/>
      <c r="AL194" s="1"/>
      <c r="AM194" s="100"/>
      <c r="AN194" s="100"/>
    </row>
    <row r="195" spans="1:42">
      <c r="A195" s="883"/>
      <c r="B195" s="884"/>
      <c r="C195" s="15" t="s">
        <v>34</v>
      </c>
      <c r="D195" s="101"/>
      <c r="E195" s="100" t="s">
        <v>44</v>
      </c>
      <c r="F195" s="100" t="s">
        <v>44</v>
      </c>
      <c r="G195" s="100" t="s">
        <v>44</v>
      </c>
      <c r="H195" s="100" t="s">
        <v>44</v>
      </c>
      <c r="I195" s="100" t="s">
        <v>44</v>
      </c>
      <c r="J195" s="100" t="s">
        <v>44</v>
      </c>
      <c r="K195" s="100" t="s">
        <v>44</v>
      </c>
      <c r="L195" s="100" t="s">
        <v>44</v>
      </c>
      <c r="M195" s="100" t="s">
        <v>44</v>
      </c>
      <c r="N195" s="284">
        <v>650</v>
      </c>
      <c r="O195" s="284">
        <v>500</v>
      </c>
      <c r="P195" s="294">
        <v>200</v>
      </c>
      <c r="Q195" s="294">
        <v>500</v>
      </c>
      <c r="R195" s="100" t="s">
        <v>44</v>
      </c>
      <c r="S195" s="101"/>
      <c r="T195" s="100" t="s">
        <v>44</v>
      </c>
      <c r="U195" s="100" t="s">
        <v>44</v>
      </c>
      <c r="V195" s="100" t="s">
        <v>44</v>
      </c>
      <c r="W195" s="100" t="s">
        <v>44</v>
      </c>
      <c r="X195" s="100" t="s">
        <v>44</v>
      </c>
      <c r="Y195" s="100" t="s">
        <v>44</v>
      </c>
      <c r="Z195" s="100" t="s">
        <v>44</v>
      </c>
      <c r="AA195" s="100" t="s">
        <v>44</v>
      </c>
      <c r="AB195" s="100" t="s">
        <v>44</v>
      </c>
      <c r="AC195" s="100" t="s">
        <v>44</v>
      </c>
      <c r="AD195" s="100" t="s">
        <v>44</v>
      </c>
      <c r="AE195" s="100" t="s">
        <v>44</v>
      </c>
      <c r="AF195" s="116">
        <v>500</v>
      </c>
      <c r="AG195" s="100" t="s">
        <v>44</v>
      </c>
      <c r="AH195" s="100"/>
      <c r="AI195" s="100" t="s">
        <v>44</v>
      </c>
      <c r="AJ195" s="100" t="s">
        <v>44</v>
      </c>
      <c r="AK195" s="100" t="s">
        <v>44</v>
      </c>
      <c r="AL195" s="24" t="s">
        <v>44</v>
      </c>
      <c r="AM195" s="100" t="s">
        <v>44</v>
      </c>
      <c r="AN195" s="100"/>
      <c r="AO195" s="4">
        <f>SUM(E195:AN195)</f>
        <v>2350</v>
      </c>
      <c r="AP195" s="4">
        <f>AO193+AO195</f>
        <v>27940</v>
      </c>
    </row>
    <row r="196" spans="1:42">
      <c r="A196" s="883"/>
      <c r="B196" s="884"/>
      <c r="C196" s="15"/>
      <c r="D196" s="101"/>
      <c r="E196" s="100"/>
      <c r="F196" s="100"/>
      <c r="G196" s="100"/>
      <c r="H196" s="100"/>
      <c r="I196" s="100"/>
      <c r="J196" s="100"/>
      <c r="K196" s="100"/>
      <c r="L196" s="100"/>
      <c r="M196" s="124"/>
      <c r="N196" s="100"/>
      <c r="O196" s="100"/>
      <c r="P196" s="124"/>
      <c r="Q196" s="124"/>
      <c r="R196" s="100"/>
      <c r="S196" s="101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16"/>
      <c r="AG196" s="100"/>
      <c r="AH196" s="100"/>
      <c r="AI196" s="100"/>
      <c r="AJ196" s="100"/>
      <c r="AK196" s="100"/>
      <c r="AL196" s="100"/>
      <c r="AM196" s="100"/>
      <c r="AN196" s="100"/>
      <c r="AO196" s="78">
        <f>SUM(AO185:AO195)</f>
        <v>81320</v>
      </c>
      <c r="AP196" s="78">
        <f>SUM(AP187:AP195)</f>
        <v>81320</v>
      </c>
    </row>
    <row r="197" spans="1:42" s="78" customFormat="1" ht="15">
      <c r="A197" s="883"/>
      <c r="B197" s="884"/>
      <c r="C197" s="122" t="s">
        <v>138</v>
      </c>
      <c r="D197" s="123"/>
      <c r="E197" s="123">
        <v>1</v>
      </c>
      <c r="F197" s="123">
        <v>2</v>
      </c>
      <c r="G197" s="123">
        <v>3</v>
      </c>
      <c r="H197" s="123">
        <v>4</v>
      </c>
      <c r="I197" s="123">
        <v>5</v>
      </c>
      <c r="J197" s="123">
        <v>6</v>
      </c>
      <c r="K197" s="123">
        <v>7</v>
      </c>
      <c r="L197" s="123">
        <v>8</v>
      </c>
      <c r="M197" s="123">
        <v>9</v>
      </c>
      <c r="N197" s="123">
        <v>10</v>
      </c>
      <c r="O197" s="123">
        <v>11</v>
      </c>
      <c r="P197" s="123">
        <v>12</v>
      </c>
      <c r="Q197" s="123">
        <v>13</v>
      </c>
      <c r="R197" s="123">
        <v>14</v>
      </c>
      <c r="S197" s="123"/>
      <c r="T197" s="123">
        <v>15</v>
      </c>
      <c r="U197" s="123">
        <v>16</v>
      </c>
      <c r="V197" s="123">
        <v>17</v>
      </c>
      <c r="W197" s="123">
        <v>18</v>
      </c>
      <c r="X197" s="123">
        <v>19</v>
      </c>
      <c r="Y197" s="123">
        <v>20</v>
      </c>
      <c r="Z197" s="123">
        <v>21</v>
      </c>
      <c r="AA197" s="123">
        <v>22</v>
      </c>
      <c r="AB197" s="123">
        <v>23</v>
      </c>
      <c r="AC197" s="123">
        <v>24</v>
      </c>
      <c r="AD197" s="123">
        <v>25</v>
      </c>
      <c r="AE197" s="123">
        <v>26</v>
      </c>
      <c r="AF197" s="123">
        <v>27</v>
      </c>
      <c r="AG197" s="123">
        <v>28</v>
      </c>
      <c r="AH197" s="123"/>
      <c r="AI197" s="123">
        <v>29</v>
      </c>
      <c r="AJ197" s="123">
        <v>30</v>
      </c>
      <c r="AK197" s="123">
        <v>31</v>
      </c>
      <c r="AL197" s="123"/>
      <c r="AM197" s="123"/>
      <c r="AN197" s="123">
        <v>32</v>
      </c>
    </row>
    <row r="198" spans="1:42">
      <c r="A198" s="885"/>
      <c r="B198" s="886"/>
      <c r="C198" s="15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0"/>
      <c r="AK198" s="100"/>
      <c r="AL198" s="100"/>
      <c r="AM198" s="100"/>
      <c r="AN198" s="100"/>
    </row>
    <row r="199" spans="1:42" ht="94.5">
      <c r="A199" s="50">
        <v>13</v>
      </c>
      <c r="B199" s="48" t="s">
        <v>97</v>
      </c>
      <c r="C199" s="13" t="s">
        <v>117</v>
      </c>
      <c r="D199" s="105" t="s">
        <v>0</v>
      </c>
      <c r="E199" s="33" t="s">
        <v>1</v>
      </c>
      <c r="F199" s="33" t="s">
        <v>2</v>
      </c>
      <c r="G199" s="33" t="s">
        <v>3</v>
      </c>
      <c r="H199" s="33" t="s">
        <v>4</v>
      </c>
      <c r="I199" s="33" t="s">
        <v>5</v>
      </c>
      <c r="J199" s="33" t="s">
        <v>221</v>
      </c>
      <c r="K199" s="33" t="s">
        <v>7</v>
      </c>
      <c r="L199" s="33" t="s">
        <v>8</v>
      </c>
      <c r="M199" s="33" t="s">
        <v>9</v>
      </c>
      <c r="N199" s="33" t="s">
        <v>10</v>
      </c>
      <c r="O199" s="33" t="s">
        <v>223</v>
      </c>
      <c r="P199" s="33" t="s">
        <v>12</v>
      </c>
      <c r="Q199" s="33" t="s">
        <v>13</v>
      </c>
      <c r="R199" s="33" t="s">
        <v>93</v>
      </c>
      <c r="S199" s="18" t="s">
        <v>14</v>
      </c>
      <c r="T199" s="33" t="s">
        <v>15</v>
      </c>
      <c r="U199" s="33" t="s">
        <v>16</v>
      </c>
      <c r="V199" s="33" t="s">
        <v>17</v>
      </c>
      <c r="W199" s="33" t="s">
        <v>232</v>
      </c>
      <c r="X199" s="33" t="s">
        <v>19</v>
      </c>
      <c r="Y199" s="33" t="s">
        <v>20</v>
      </c>
      <c r="Z199" s="33" t="s">
        <v>21</v>
      </c>
      <c r="AA199" s="33" t="s">
        <v>22</v>
      </c>
      <c r="AB199" s="33" t="s">
        <v>23</v>
      </c>
      <c r="AC199" s="217" t="s">
        <v>233</v>
      </c>
      <c r="AD199" s="33" t="s">
        <v>25</v>
      </c>
      <c r="AE199" s="33" t="s">
        <v>26</v>
      </c>
      <c r="AF199" s="33" t="s">
        <v>27</v>
      </c>
      <c r="AG199" s="33" t="s">
        <v>28</v>
      </c>
      <c r="AH199" s="33" t="s">
        <v>235</v>
      </c>
      <c r="AI199" s="33" t="s">
        <v>94</v>
      </c>
      <c r="AJ199" s="33" t="s">
        <v>95</v>
      </c>
      <c r="AK199" s="33" t="s">
        <v>96</v>
      </c>
      <c r="AL199" s="33" t="s">
        <v>222</v>
      </c>
      <c r="AM199" s="291" t="s">
        <v>234</v>
      </c>
      <c r="AN199" s="33" t="s">
        <v>36</v>
      </c>
    </row>
    <row r="200" spans="1:42" s="4" customFormat="1" ht="33">
      <c r="A200" s="881"/>
      <c r="B200" s="882"/>
      <c r="C200" s="70" t="s">
        <v>37</v>
      </c>
      <c r="D200" s="107"/>
      <c r="E200" s="108" t="s">
        <v>45</v>
      </c>
      <c r="F200" s="108" t="s">
        <v>46</v>
      </c>
      <c r="G200" s="108"/>
      <c r="H200" s="108" t="s">
        <v>38</v>
      </c>
      <c r="I200" s="108" t="s">
        <v>39</v>
      </c>
      <c r="J200" s="108" t="s">
        <v>40</v>
      </c>
      <c r="K200" s="108" t="s">
        <v>41</v>
      </c>
      <c r="L200" s="108" t="s">
        <v>42</v>
      </c>
      <c r="M200" s="108" t="s">
        <v>43</v>
      </c>
      <c r="N200" s="108" t="s">
        <v>47</v>
      </c>
      <c r="O200" s="108" t="s">
        <v>48</v>
      </c>
      <c r="P200" s="108" t="s">
        <v>49</v>
      </c>
      <c r="Q200" s="108" t="s">
        <v>50</v>
      </c>
      <c r="R200" s="108"/>
      <c r="S200" s="107"/>
      <c r="T200" s="108" t="s">
        <v>51</v>
      </c>
      <c r="U200" s="108" t="s">
        <v>52</v>
      </c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0"/>
    </row>
    <row r="201" spans="1:42" s="4" customFormat="1">
      <c r="A201" s="883"/>
      <c r="B201" s="884"/>
      <c r="C201" s="70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7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0"/>
    </row>
    <row r="202" spans="1:42" s="4" customFormat="1">
      <c r="A202" s="883"/>
      <c r="B202" s="884"/>
      <c r="C202" s="15" t="s">
        <v>29</v>
      </c>
      <c r="D202" s="105"/>
      <c r="E202" s="289">
        <v>150</v>
      </c>
      <c r="F202" s="289">
        <v>100</v>
      </c>
      <c r="G202" s="289">
        <v>100</v>
      </c>
      <c r="H202" s="289">
        <v>75</v>
      </c>
      <c r="I202" s="108">
        <v>10</v>
      </c>
      <c r="J202" s="108">
        <v>30</v>
      </c>
      <c r="K202" s="284">
        <v>500</v>
      </c>
      <c r="L202" s="284">
        <v>500</v>
      </c>
      <c r="M202" s="100" t="s">
        <v>44</v>
      </c>
      <c r="N202" s="284">
        <v>800</v>
      </c>
      <c r="O202" s="284">
        <v>500</v>
      </c>
      <c r="P202" s="108">
        <v>150</v>
      </c>
      <c r="Q202" s="108">
        <v>450</v>
      </c>
      <c r="R202" s="284">
        <v>250</v>
      </c>
      <c r="S202" s="106"/>
      <c r="T202" s="284">
        <v>550</v>
      </c>
      <c r="U202" s="108">
        <v>16000</v>
      </c>
      <c r="V202" s="283">
        <v>700</v>
      </c>
      <c r="W202" s="108">
        <v>15000</v>
      </c>
      <c r="X202" s="108">
        <v>500</v>
      </c>
      <c r="Y202" s="289">
        <v>100</v>
      </c>
      <c r="Z202" s="289">
        <v>75</v>
      </c>
      <c r="AA202" s="108">
        <v>500</v>
      </c>
      <c r="AB202" s="108">
        <v>100</v>
      </c>
      <c r="AC202" s="289">
        <v>250</v>
      </c>
      <c r="AD202" s="100" t="s">
        <v>44</v>
      </c>
      <c r="AE202" s="289">
        <v>75</v>
      </c>
      <c r="AF202" s="100" t="s">
        <v>44</v>
      </c>
      <c r="AG202" s="108">
        <v>1000</v>
      </c>
      <c r="AH202" s="108"/>
      <c r="AI202" s="100" t="s">
        <v>44</v>
      </c>
      <c r="AJ202" s="100" t="s">
        <v>44</v>
      </c>
      <c r="AK202" s="100" t="s">
        <v>44</v>
      </c>
      <c r="AL202" s="100" t="s">
        <v>44</v>
      </c>
      <c r="AM202" s="218">
        <v>25</v>
      </c>
      <c r="AN202" s="100"/>
      <c r="AO202" s="4">
        <f>SUM(E202:AN202)</f>
        <v>38490</v>
      </c>
    </row>
    <row r="203" spans="1:42" s="4" customFormat="1">
      <c r="A203" s="883"/>
      <c r="B203" s="884"/>
      <c r="C203" s="15"/>
      <c r="D203" s="105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5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1"/>
      <c r="AJ203" s="100"/>
      <c r="AK203" s="100"/>
      <c r="AL203" s="100"/>
      <c r="AM203" s="100"/>
      <c r="AN203" s="100"/>
    </row>
    <row r="204" spans="1:42" s="4" customFormat="1">
      <c r="A204" s="883"/>
      <c r="B204" s="884"/>
      <c r="C204" s="15" t="s">
        <v>30</v>
      </c>
      <c r="D204" s="105"/>
      <c r="E204" s="100" t="s">
        <v>44</v>
      </c>
      <c r="F204" s="100" t="s">
        <v>44</v>
      </c>
      <c r="G204" s="100" t="s">
        <v>44</v>
      </c>
      <c r="H204" s="100" t="s">
        <v>44</v>
      </c>
      <c r="I204" s="100" t="s">
        <v>44</v>
      </c>
      <c r="J204" s="100" t="s">
        <v>44</v>
      </c>
      <c r="K204" s="100" t="s">
        <v>44</v>
      </c>
      <c r="L204" s="100" t="s">
        <v>44</v>
      </c>
      <c r="M204" s="100" t="s">
        <v>44</v>
      </c>
      <c r="N204" s="284">
        <v>800</v>
      </c>
      <c r="O204" s="284">
        <v>500</v>
      </c>
      <c r="P204" s="100" t="s">
        <v>44</v>
      </c>
      <c r="Q204" s="100" t="s">
        <v>44</v>
      </c>
      <c r="R204" s="100" t="s">
        <v>44</v>
      </c>
      <c r="S204" s="106"/>
      <c r="T204" s="100" t="s">
        <v>44</v>
      </c>
      <c r="U204" s="100" t="s">
        <v>44</v>
      </c>
      <c r="V204" s="100" t="s">
        <v>44</v>
      </c>
      <c r="W204" s="100" t="s">
        <v>44</v>
      </c>
      <c r="X204" s="100" t="s">
        <v>44</v>
      </c>
      <c r="Y204" s="100" t="s">
        <v>44</v>
      </c>
      <c r="Z204" s="100" t="s">
        <v>44</v>
      </c>
      <c r="AA204" s="100" t="s">
        <v>44</v>
      </c>
      <c r="AB204" s="100" t="s">
        <v>44</v>
      </c>
      <c r="AC204" s="100" t="s">
        <v>44</v>
      </c>
      <c r="AD204" s="100" t="s">
        <v>44</v>
      </c>
      <c r="AE204" s="100" t="s">
        <v>44</v>
      </c>
      <c r="AF204" s="100" t="s">
        <v>44</v>
      </c>
      <c r="AG204" s="100" t="s">
        <v>44</v>
      </c>
      <c r="AH204" s="100"/>
      <c r="AI204" s="100" t="s">
        <v>44</v>
      </c>
      <c r="AJ204" s="100" t="s">
        <v>44</v>
      </c>
      <c r="AK204" s="100" t="s">
        <v>44</v>
      </c>
      <c r="AL204" s="100" t="s">
        <v>44</v>
      </c>
      <c r="AM204" s="100" t="s">
        <v>44</v>
      </c>
      <c r="AN204" s="100"/>
      <c r="AO204" s="4">
        <f>SUM(E204:AN204)</f>
        <v>1300</v>
      </c>
      <c r="AP204" s="4">
        <f>AO202+AO204</f>
        <v>39790</v>
      </c>
    </row>
    <row r="205" spans="1:42" s="4" customFormat="1">
      <c r="A205" s="883"/>
      <c r="B205" s="884"/>
      <c r="C205" s="15"/>
      <c r="D205" s="105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5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1"/>
      <c r="AJ205" s="100"/>
      <c r="AK205" s="100"/>
      <c r="AL205" s="100"/>
      <c r="AM205" s="100"/>
      <c r="AN205" s="100"/>
    </row>
    <row r="206" spans="1:42" s="4" customFormat="1">
      <c r="A206" s="883"/>
      <c r="B206" s="884"/>
      <c r="C206" s="15" t="s">
        <v>31</v>
      </c>
      <c r="D206" s="105"/>
      <c r="E206" s="289">
        <v>150</v>
      </c>
      <c r="F206" s="289">
        <v>100</v>
      </c>
      <c r="G206" s="289">
        <v>100</v>
      </c>
      <c r="H206" s="289">
        <v>75</v>
      </c>
      <c r="I206" s="108">
        <v>10</v>
      </c>
      <c r="J206" s="108">
        <v>30</v>
      </c>
      <c r="K206" s="100" t="s">
        <v>44</v>
      </c>
      <c r="L206" s="100" t="s">
        <v>44</v>
      </c>
      <c r="M206" s="293">
        <v>100</v>
      </c>
      <c r="N206" s="284">
        <v>800</v>
      </c>
      <c r="O206" s="284">
        <v>500</v>
      </c>
      <c r="P206" s="100" t="s">
        <v>44</v>
      </c>
      <c r="Q206" s="100" t="s">
        <v>44</v>
      </c>
      <c r="R206" s="284">
        <v>250</v>
      </c>
      <c r="S206" s="106"/>
      <c r="T206" s="284">
        <v>550</v>
      </c>
      <c r="U206" s="108">
        <v>16000</v>
      </c>
      <c r="V206" s="283">
        <v>700</v>
      </c>
      <c r="W206" s="108">
        <v>15000</v>
      </c>
      <c r="X206" s="108">
        <v>500</v>
      </c>
      <c r="Y206" s="100" t="s">
        <v>44</v>
      </c>
      <c r="Z206" s="289">
        <v>75</v>
      </c>
      <c r="AA206" s="100" t="s">
        <v>44</v>
      </c>
      <c r="AB206" s="100" t="s">
        <v>44</v>
      </c>
      <c r="AC206" s="289">
        <v>250</v>
      </c>
      <c r="AD206" s="100" t="s">
        <v>44</v>
      </c>
      <c r="AE206" s="289">
        <v>75</v>
      </c>
      <c r="AF206" s="100" t="s">
        <v>44</v>
      </c>
      <c r="AG206" s="108">
        <v>1000</v>
      </c>
      <c r="AH206" s="108"/>
      <c r="AI206" s="100" t="s">
        <v>44</v>
      </c>
      <c r="AJ206" s="100" t="s">
        <v>44</v>
      </c>
      <c r="AK206" s="100" t="s">
        <v>44</v>
      </c>
      <c r="AL206" s="100" t="s">
        <v>44</v>
      </c>
      <c r="AM206" s="218">
        <v>25</v>
      </c>
      <c r="AN206" s="100"/>
      <c r="AO206" s="4">
        <f>SUM(E206:AN206)</f>
        <v>36290</v>
      </c>
    </row>
    <row r="207" spans="1:42" s="4" customFormat="1">
      <c r="A207" s="883"/>
      <c r="B207" s="884"/>
      <c r="C207" s="15"/>
      <c r="D207" s="105"/>
      <c r="E207" s="106"/>
      <c r="F207" s="106"/>
      <c r="G207" s="106"/>
      <c r="H207" s="106"/>
      <c r="I207" s="106"/>
      <c r="J207" s="106"/>
      <c r="K207" s="100" t="s">
        <v>44</v>
      </c>
      <c r="L207" s="100" t="s">
        <v>44</v>
      </c>
      <c r="N207" s="106"/>
      <c r="O207" s="106"/>
      <c r="P207" s="106"/>
      <c r="Q207" s="106"/>
      <c r="R207" s="105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1"/>
      <c r="AJ207" s="100"/>
      <c r="AK207" s="100"/>
      <c r="AL207" s="100"/>
      <c r="AM207" s="100"/>
      <c r="AN207" s="100"/>
    </row>
    <row r="208" spans="1:42" s="4" customFormat="1">
      <c r="A208" s="883"/>
      <c r="B208" s="884"/>
      <c r="C208" s="15" t="s">
        <v>32</v>
      </c>
      <c r="D208" s="105"/>
      <c r="E208" s="100" t="s">
        <v>44</v>
      </c>
      <c r="F208" s="100" t="s">
        <v>44</v>
      </c>
      <c r="G208" s="100" t="s">
        <v>44</v>
      </c>
      <c r="H208" s="100" t="s">
        <v>44</v>
      </c>
      <c r="I208" s="100" t="s">
        <v>44</v>
      </c>
      <c r="J208" s="100" t="s">
        <v>44</v>
      </c>
      <c r="K208" s="100" t="s">
        <v>44</v>
      </c>
      <c r="L208" s="100" t="s">
        <v>44</v>
      </c>
      <c r="M208" s="100" t="s">
        <v>44</v>
      </c>
      <c r="N208" s="284">
        <v>800</v>
      </c>
      <c r="O208" s="284">
        <v>500</v>
      </c>
      <c r="P208" s="294">
        <v>200</v>
      </c>
      <c r="Q208" s="294">
        <v>500</v>
      </c>
      <c r="R208" s="100" t="s">
        <v>44</v>
      </c>
      <c r="S208" s="106"/>
      <c r="T208" s="100" t="s">
        <v>44</v>
      </c>
      <c r="U208" s="100" t="s">
        <v>44</v>
      </c>
      <c r="V208" s="100" t="s">
        <v>44</v>
      </c>
      <c r="W208" s="100" t="s">
        <v>44</v>
      </c>
      <c r="X208" s="100" t="s">
        <v>44</v>
      </c>
      <c r="Y208" s="100" t="s">
        <v>44</v>
      </c>
      <c r="Z208" s="100" t="s">
        <v>44</v>
      </c>
      <c r="AA208" s="100" t="s">
        <v>44</v>
      </c>
      <c r="AB208" s="100" t="s">
        <v>44</v>
      </c>
      <c r="AC208" s="100" t="s">
        <v>44</v>
      </c>
      <c r="AD208" s="100" t="s">
        <v>44</v>
      </c>
      <c r="AE208" s="100" t="s">
        <v>44</v>
      </c>
      <c r="AF208" s="100" t="s">
        <v>44</v>
      </c>
      <c r="AG208" s="100" t="s">
        <v>44</v>
      </c>
      <c r="AH208" s="100"/>
      <c r="AI208" s="108">
        <v>500</v>
      </c>
      <c r="AJ208" s="112">
        <v>250</v>
      </c>
      <c r="AK208" s="100" t="s">
        <v>44</v>
      </c>
      <c r="AL208" s="100" t="s">
        <v>44</v>
      </c>
      <c r="AM208" s="100" t="s">
        <v>44</v>
      </c>
      <c r="AN208" s="100"/>
      <c r="AO208" s="4">
        <f>SUM(E208:AN208)</f>
        <v>2750</v>
      </c>
      <c r="AP208" s="4">
        <f>AO206+AO208</f>
        <v>39040</v>
      </c>
    </row>
    <row r="209" spans="1:42" s="4" customFormat="1">
      <c r="A209" s="885"/>
      <c r="B209" s="886"/>
      <c r="C209" s="15"/>
      <c r="D209" s="105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5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1"/>
      <c r="AJ209" s="100"/>
      <c r="AK209" s="100"/>
      <c r="AL209" s="100"/>
      <c r="AM209" s="100"/>
      <c r="AN209" s="100"/>
      <c r="AO209" s="144">
        <f>SUM(AO202:AO208)</f>
        <v>78830</v>
      </c>
      <c r="AP209" s="144">
        <f>SUM(AP202:AP208)</f>
        <v>78830</v>
      </c>
    </row>
    <row r="210" spans="1:42" ht="94.5">
      <c r="A210" s="50">
        <v>14</v>
      </c>
      <c r="B210" s="48" t="s">
        <v>130</v>
      </c>
      <c r="C210" s="13" t="s">
        <v>118</v>
      </c>
      <c r="D210" s="105" t="s">
        <v>0</v>
      </c>
      <c r="E210" s="33" t="s">
        <v>1</v>
      </c>
      <c r="F210" s="33" t="s">
        <v>2</v>
      </c>
      <c r="G210" s="33" t="s">
        <v>3</v>
      </c>
      <c r="H210" s="33" t="s">
        <v>4</v>
      </c>
      <c r="I210" s="33" t="s">
        <v>5</v>
      </c>
      <c r="J210" s="33" t="s">
        <v>221</v>
      </c>
      <c r="K210" s="33" t="s">
        <v>7</v>
      </c>
      <c r="L210" s="33" t="s">
        <v>8</v>
      </c>
      <c r="M210" s="33" t="s">
        <v>9</v>
      </c>
      <c r="N210" s="33" t="s">
        <v>10</v>
      </c>
      <c r="O210" s="33" t="s">
        <v>223</v>
      </c>
      <c r="P210" s="33" t="s">
        <v>12</v>
      </c>
      <c r="Q210" s="33" t="s">
        <v>13</v>
      </c>
      <c r="R210" s="33" t="s">
        <v>93</v>
      </c>
      <c r="S210" s="18" t="s">
        <v>14</v>
      </c>
      <c r="T210" s="33" t="s">
        <v>15</v>
      </c>
      <c r="U210" s="33" t="s">
        <v>16</v>
      </c>
      <c r="V210" s="33" t="s">
        <v>17</v>
      </c>
      <c r="W210" s="33" t="s">
        <v>232</v>
      </c>
      <c r="X210" s="33" t="s">
        <v>19</v>
      </c>
      <c r="Y210" s="33" t="s">
        <v>20</v>
      </c>
      <c r="Z210" s="33" t="s">
        <v>21</v>
      </c>
      <c r="AA210" s="33" t="s">
        <v>22</v>
      </c>
      <c r="AB210" s="33" t="s">
        <v>23</v>
      </c>
      <c r="AC210" s="217" t="s">
        <v>233</v>
      </c>
      <c r="AD210" s="33" t="s">
        <v>25</v>
      </c>
      <c r="AE210" s="33" t="s">
        <v>26</v>
      </c>
      <c r="AF210" s="33" t="s">
        <v>27</v>
      </c>
      <c r="AG210" s="33" t="s">
        <v>28</v>
      </c>
      <c r="AH210" s="33" t="s">
        <v>235</v>
      </c>
      <c r="AI210" s="33" t="s">
        <v>94</v>
      </c>
      <c r="AJ210" s="33" t="s">
        <v>95</v>
      </c>
      <c r="AK210" s="33" t="s">
        <v>96</v>
      </c>
      <c r="AL210" s="33" t="s">
        <v>222</v>
      </c>
      <c r="AM210" s="291" t="s">
        <v>234</v>
      </c>
      <c r="AN210" s="33" t="s">
        <v>36</v>
      </c>
    </row>
    <row r="211" spans="1:42" s="4" customFormat="1" ht="33">
      <c r="A211" s="881"/>
      <c r="B211" s="882"/>
      <c r="C211" s="70" t="s">
        <v>37</v>
      </c>
      <c r="D211" s="107"/>
      <c r="E211" s="108" t="s">
        <v>45</v>
      </c>
      <c r="F211" s="108" t="s">
        <v>46</v>
      </c>
      <c r="G211" s="108"/>
      <c r="H211" s="108" t="s">
        <v>38</v>
      </c>
      <c r="I211" s="108" t="s">
        <v>39</v>
      </c>
      <c r="J211" s="108" t="s">
        <v>40</v>
      </c>
      <c r="K211" s="108" t="s">
        <v>41</v>
      </c>
      <c r="L211" s="108" t="s">
        <v>42</v>
      </c>
      <c r="M211" s="108" t="s">
        <v>43</v>
      </c>
      <c r="N211" s="108" t="s">
        <v>47</v>
      </c>
      <c r="O211" s="108" t="s">
        <v>48</v>
      </c>
      <c r="P211" s="108" t="s">
        <v>49</v>
      </c>
      <c r="Q211" s="108" t="s">
        <v>50</v>
      </c>
      <c r="R211" s="108"/>
      <c r="S211" s="107"/>
      <c r="T211" s="108" t="s">
        <v>51</v>
      </c>
      <c r="U211" s="108" t="s">
        <v>52</v>
      </c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0"/>
    </row>
    <row r="212" spans="1:42" s="4" customFormat="1">
      <c r="A212" s="883"/>
      <c r="B212" s="884"/>
      <c r="C212" s="15" t="s">
        <v>29</v>
      </c>
      <c r="D212" s="105"/>
      <c r="E212" s="289">
        <v>150</v>
      </c>
      <c r="F212" s="289">
        <v>100</v>
      </c>
      <c r="G212" s="289">
        <v>100</v>
      </c>
      <c r="H212" s="289">
        <v>75</v>
      </c>
      <c r="I212" s="108">
        <v>10</v>
      </c>
      <c r="J212" s="108">
        <v>30</v>
      </c>
      <c r="K212" s="284">
        <v>500</v>
      </c>
      <c r="L212" s="284">
        <v>500</v>
      </c>
      <c r="M212" s="100" t="s">
        <v>44</v>
      </c>
      <c r="N212" s="284">
        <v>800</v>
      </c>
      <c r="O212" s="284">
        <v>500</v>
      </c>
      <c r="P212" s="108">
        <v>150</v>
      </c>
      <c r="Q212" s="108">
        <v>450</v>
      </c>
      <c r="R212" s="284">
        <v>250</v>
      </c>
      <c r="S212" s="106"/>
      <c r="T212" s="284">
        <v>550</v>
      </c>
      <c r="U212" s="108">
        <v>16000</v>
      </c>
      <c r="V212" s="283">
        <v>700</v>
      </c>
      <c r="W212" s="108">
        <v>15000</v>
      </c>
      <c r="X212" s="108">
        <v>500</v>
      </c>
      <c r="Y212" s="289">
        <v>100</v>
      </c>
      <c r="Z212" s="289">
        <v>75</v>
      </c>
      <c r="AA212" s="108">
        <v>500</v>
      </c>
      <c r="AB212" s="108">
        <v>100</v>
      </c>
      <c r="AC212" s="289">
        <v>250</v>
      </c>
      <c r="AD212" s="100" t="s">
        <v>44</v>
      </c>
      <c r="AE212" s="289">
        <v>75</v>
      </c>
      <c r="AF212" s="100" t="s">
        <v>44</v>
      </c>
      <c r="AG212" s="108">
        <v>1000</v>
      </c>
      <c r="AH212" s="108"/>
      <c r="AI212" s="100" t="s">
        <v>44</v>
      </c>
      <c r="AJ212" s="100" t="s">
        <v>44</v>
      </c>
      <c r="AK212" s="100" t="s">
        <v>44</v>
      </c>
      <c r="AL212" s="100" t="s">
        <v>44</v>
      </c>
      <c r="AM212" s="218">
        <v>25</v>
      </c>
      <c r="AN212" s="100"/>
      <c r="AO212" s="4">
        <f>SUM(E212:AN212)</f>
        <v>38490</v>
      </c>
    </row>
    <row r="213" spans="1:42" s="4" customFormat="1">
      <c r="A213" s="883"/>
      <c r="B213" s="884"/>
      <c r="C213" s="15"/>
      <c r="D213" s="105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5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1"/>
      <c r="AJ213" s="100"/>
      <c r="AK213" s="100"/>
      <c r="AL213" s="100"/>
      <c r="AM213" s="100"/>
      <c r="AN213" s="100"/>
    </row>
    <row r="214" spans="1:42" s="4" customFormat="1">
      <c r="A214" s="883"/>
      <c r="B214" s="884"/>
      <c r="C214" s="15" t="s">
        <v>30</v>
      </c>
      <c r="D214" s="105"/>
      <c r="E214" s="100" t="s">
        <v>44</v>
      </c>
      <c r="F214" s="100" t="s">
        <v>44</v>
      </c>
      <c r="G214" s="100" t="s">
        <v>44</v>
      </c>
      <c r="H214" s="100" t="s">
        <v>44</v>
      </c>
      <c r="I214" s="100" t="s">
        <v>44</v>
      </c>
      <c r="J214" s="100" t="s">
        <v>44</v>
      </c>
      <c r="K214" s="100" t="s">
        <v>44</v>
      </c>
      <c r="L214" s="100" t="s">
        <v>44</v>
      </c>
      <c r="M214" s="100" t="s">
        <v>44</v>
      </c>
      <c r="N214" s="284">
        <v>800</v>
      </c>
      <c r="O214" s="284">
        <v>500</v>
      </c>
      <c r="P214" s="100" t="s">
        <v>44</v>
      </c>
      <c r="Q214" s="100" t="s">
        <v>44</v>
      </c>
      <c r="R214" s="100" t="s">
        <v>44</v>
      </c>
      <c r="S214" s="106"/>
      <c r="T214" s="100" t="s">
        <v>44</v>
      </c>
      <c r="U214" s="100" t="s">
        <v>44</v>
      </c>
      <c r="V214" s="100" t="s">
        <v>44</v>
      </c>
      <c r="W214" s="100" t="s">
        <v>44</v>
      </c>
      <c r="X214" s="100" t="s">
        <v>44</v>
      </c>
      <c r="Y214" s="100" t="s">
        <v>44</v>
      </c>
      <c r="Z214" s="100" t="s">
        <v>44</v>
      </c>
      <c r="AA214" s="100" t="s">
        <v>44</v>
      </c>
      <c r="AB214" s="100" t="s">
        <v>44</v>
      </c>
      <c r="AC214" s="100" t="s">
        <v>44</v>
      </c>
      <c r="AD214" s="100" t="s">
        <v>44</v>
      </c>
      <c r="AE214" s="100" t="s">
        <v>44</v>
      </c>
      <c r="AF214" s="100" t="s">
        <v>44</v>
      </c>
      <c r="AG214" s="100" t="s">
        <v>44</v>
      </c>
      <c r="AH214" s="100"/>
      <c r="AI214" s="100" t="s">
        <v>44</v>
      </c>
      <c r="AJ214" s="100" t="s">
        <v>44</v>
      </c>
      <c r="AK214" s="100" t="s">
        <v>44</v>
      </c>
      <c r="AL214" s="100" t="s">
        <v>44</v>
      </c>
      <c r="AM214" s="100" t="s">
        <v>44</v>
      </c>
      <c r="AN214" s="100"/>
      <c r="AO214" s="4">
        <f>SUM(E214:AN214)</f>
        <v>1300</v>
      </c>
      <c r="AP214" s="4">
        <f>AO212+AO214</f>
        <v>39790</v>
      </c>
    </row>
    <row r="215" spans="1:42" s="4" customFormat="1">
      <c r="A215" s="883"/>
      <c r="B215" s="884"/>
      <c r="C215" s="15"/>
      <c r="D215" s="105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5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1"/>
      <c r="AJ215" s="100"/>
      <c r="AK215" s="100"/>
      <c r="AL215" s="100"/>
      <c r="AM215" s="100"/>
      <c r="AN215" s="100"/>
    </row>
    <row r="216" spans="1:42" s="4" customFormat="1">
      <c r="A216" s="883"/>
      <c r="B216" s="884"/>
      <c r="C216" s="15" t="s">
        <v>31</v>
      </c>
      <c r="D216" s="105"/>
      <c r="E216" s="289">
        <v>150</v>
      </c>
      <c r="F216" s="289">
        <v>100</v>
      </c>
      <c r="G216" s="289">
        <v>100</v>
      </c>
      <c r="H216" s="289">
        <v>75</v>
      </c>
      <c r="I216" s="108">
        <v>10</v>
      </c>
      <c r="J216" s="108">
        <v>30</v>
      </c>
      <c r="K216" s="100" t="s">
        <v>44</v>
      </c>
      <c r="L216" s="100" t="s">
        <v>44</v>
      </c>
      <c r="M216" s="293">
        <v>100</v>
      </c>
      <c r="N216" s="284">
        <v>800</v>
      </c>
      <c r="O216" s="284">
        <v>500</v>
      </c>
      <c r="P216" s="100" t="s">
        <v>44</v>
      </c>
      <c r="Q216" s="100" t="s">
        <v>44</v>
      </c>
      <c r="R216" s="284">
        <v>250</v>
      </c>
      <c r="S216" s="106"/>
      <c r="T216" s="284">
        <v>550</v>
      </c>
      <c r="U216" s="108">
        <v>16000</v>
      </c>
      <c r="V216" s="283">
        <v>700</v>
      </c>
      <c r="W216" s="108">
        <v>15000</v>
      </c>
      <c r="X216" s="108">
        <v>500</v>
      </c>
      <c r="Y216" s="100" t="s">
        <v>44</v>
      </c>
      <c r="Z216" s="289">
        <v>75</v>
      </c>
      <c r="AA216" s="100" t="s">
        <v>44</v>
      </c>
      <c r="AB216" s="100" t="s">
        <v>44</v>
      </c>
      <c r="AC216" s="289">
        <v>250</v>
      </c>
      <c r="AD216" s="100" t="s">
        <v>44</v>
      </c>
      <c r="AE216" s="289">
        <v>75</v>
      </c>
      <c r="AF216" s="100" t="s">
        <v>44</v>
      </c>
      <c r="AG216" s="108">
        <v>1000</v>
      </c>
      <c r="AH216" s="108"/>
      <c r="AI216" s="100" t="s">
        <v>44</v>
      </c>
      <c r="AJ216" s="100" t="s">
        <v>44</v>
      </c>
      <c r="AK216" s="100" t="s">
        <v>44</v>
      </c>
      <c r="AL216" s="100" t="s">
        <v>44</v>
      </c>
      <c r="AM216" s="218">
        <v>25</v>
      </c>
      <c r="AN216" s="100"/>
      <c r="AO216" s="4">
        <f>SUM(E216:AN216)</f>
        <v>36290</v>
      </c>
    </row>
    <row r="217" spans="1:42" s="4" customFormat="1">
      <c r="A217" s="883"/>
      <c r="B217" s="884"/>
      <c r="C217" s="15"/>
      <c r="D217" s="105"/>
      <c r="E217" s="106"/>
      <c r="F217" s="106"/>
      <c r="G217" s="106"/>
      <c r="H217" s="106"/>
      <c r="I217" s="106"/>
      <c r="J217" s="106"/>
      <c r="K217" s="100" t="s">
        <v>44</v>
      </c>
      <c r="L217" s="100" t="s">
        <v>44</v>
      </c>
      <c r="N217" s="106"/>
      <c r="O217" s="106"/>
      <c r="P217" s="106"/>
      <c r="Q217" s="106"/>
      <c r="R217" s="105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1"/>
      <c r="AJ217" s="100"/>
      <c r="AK217" s="100"/>
      <c r="AL217" s="100"/>
      <c r="AM217" s="100"/>
      <c r="AN217" s="100"/>
    </row>
    <row r="218" spans="1:42" s="4" customFormat="1">
      <c r="A218" s="883"/>
      <c r="B218" s="884"/>
      <c r="C218" s="15" t="s">
        <v>32</v>
      </c>
      <c r="D218" s="105"/>
      <c r="E218" s="100" t="s">
        <v>44</v>
      </c>
      <c r="F218" s="100" t="s">
        <v>44</v>
      </c>
      <c r="G218" s="100" t="s">
        <v>44</v>
      </c>
      <c r="H218" s="100" t="s">
        <v>44</v>
      </c>
      <c r="I218" s="100" t="s">
        <v>44</v>
      </c>
      <c r="J218" s="100" t="s">
        <v>44</v>
      </c>
      <c r="K218" s="100" t="s">
        <v>44</v>
      </c>
      <c r="L218" s="100" t="s">
        <v>44</v>
      </c>
      <c r="M218" s="100" t="s">
        <v>44</v>
      </c>
      <c r="N218" s="284">
        <v>800</v>
      </c>
      <c r="O218" s="284">
        <v>500</v>
      </c>
      <c r="P218" s="294">
        <v>200</v>
      </c>
      <c r="Q218" s="294">
        <v>500</v>
      </c>
      <c r="R218" s="100" t="s">
        <v>44</v>
      </c>
      <c r="S218" s="106"/>
      <c r="T218" s="100" t="s">
        <v>44</v>
      </c>
      <c r="U218" s="100" t="s">
        <v>44</v>
      </c>
      <c r="V218" s="100" t="s">
        <v>44</v>
      </c>
      <c r="W218" s="100" t="s">
        <v>44</v>
      </c>
      <c r="X218" s="100" t="s">
        <v>44</v>
      </c>
      <c r="Y218" s="100" t="s">
        <v>44</v>
      </c>
      <c r="Z218" s="100" t="s">
        <v>44</v>
      </c>
      <c r="AA218" s="100" t="s">
        <v>44</v>
      </c>
      <c r="AB218" s="100" t="s">
        <v>44</v>
      </c>
      <c r="AC218" s="100" t="s">
        <v>44</v>
      </c>
      <c r="AD218" s="100" t="s">
        <v>44</v>
      </c>
      <c r="AE218" s="100" t="s">
        <v>44</v>
      </c>
      <c r="AF218" s="100" t="s">
        <v>44</v>
      </c>
      <c r="AG218" s="100" t="s">
        <v>44</v>
      </c>
      <c r="AH218" s="100"/>
      <c r="AI218" s="108">
        <v>500</v>
      </c>
      <c r="AJ218" s="112">
        <v>250</v>
      </c>
      <c r="AK218" s="100" t="s">
        <v>44</v>
      </c>
      <c r="AL218" s="100" t="s">
        <v>44</v>
      </c>
      <c r="AM218" s="100" t="s">
        <v>44</v>
      </c>
      <c r="AN218" s="100"/>
      <c r="AO218" s="4">
        <f>SUM(E218:AN218)</f>
        <v>2750</v>
      </c>
      <c r="AP218" s="4">
        <f>AO216+AO218</f>
        <v>39040</v>
      </c>
    </row>
    <row r="219" spans="1:42" s="4" customFormat="1">
      <c r="A219" s="883"/>
      <c r="B219" s="884"/>
      <c r="C219" s="15"/>
      <c r="D219" s="105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5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1"/>
      <c r="AJ219" s="100"/>
      <c r="AK219" s="100"/>
      <c r="AL219" s="100"/>
      <c r="AM219" s="100"/>
      <c r="AN219" s="100"/>
      <c r="AO219" s="144">
        <f>SUM(AO212:AO218)</f>
        <v>78830</v>
      </c>
      <c r="AP219" s="144">
        <f>SUM(AP212:AP218)</f>
        <v>78830</v>
      </c>
    </row>
    <row r="220" spans="1:42" s="4" customFormat="1">
      <c r="A220" s="885"/>
      <c r="B220" s="886"/>
      <c r="C220" s="15"/>
      <c r="D220" s="105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5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1"/>
      <c r="AJ220" s="100"/>
      <c r="AK220" s="100"/>
      <c r="AL220" s="100"/>
      <c r="AM220" s="100"/>
      <c r="AN220" s="100"/>
    </row>
    <row r="221" spans="1:42" ht="94.5">
      <c r="A221" s="50">
        <v>15</v>
      </c>
      <c r="B221" s="48" t="s">
        <v>131</v>
      </c>
      <c r="C221" s="13" t="s">
        <v>119</v>
      </c>
      <c r="D221" s="105" t="s">
        <v>0</v>
      </c>
      <c r="E221" s="33" t="s">
        <v>1</v>
      </c>
      <c r="F221" s="33" t="s">
        <v>2</v>
      </c>
      <c r="G221" s="33" t="s">
        <v>3</v>
      </c>
      <c r="H221" s="33" t="s">
        <v>4</v>
      </c>
      <c r="I221" s="33" t="s">
        <v>5</v>
      </c>
      <c r="J221" s="33" t="s">
        <v>221</v>
      </c>
      <c r="K221" s="33" t="s">
        <v>7</v>
      </c>
      <c r="L221" s="33" t="s">
        <v>8</v>
      </c>
      <c r="M221" s="33" t="s">
        <v>9</v>
      </c>
      <c r="N221" s="33" t="s">
        <v>10</v>
      </c>
      <c r="O221" s="33" t="s">
        <v>223</v>
      </c>
      <c r="P221" s="33" t="s">
        <v>12</v>
      </c>
      <c r="Q221" s="33" t="s">
        <v>13</v>
      </c>
      <c r="R221" s="33" t="s">
        <v>93</v>
      </c>
      <c r="S221" s="18" t="s">
        <v>14</v>
      </c>
      <c r="T221" s="33" t="s">
        <v>15</v>
      </c>
      <c r="U221" s="33" t="s">
        <v>16</v>
      </c>
      <c r="V221" s="33" t="s">
        <v>17</v>
      </c>
      <c r="W221" s="33" t="s">
        <v>232</v>
      </c>
      <c r="X221" s="33" t="s">
        <v>19</v>
      </c>
      <c r="Y221" s="33" t="s">
        <v>20</v>
      </c>
      <c r="Z221" s="33" t="s">
        <v>21</v>
      </c>
      <c r="AA221" s="33" t="s">
        <v>22</v>
      </c>
      <c r="AB221" s="33" t="s">
        <v>23</v>
      </c>
      <c r="AC221" s="217" t="s">
        <v>233</v>
      </c>
      <c r="AD221" s="33" t="s">
        <v>25</v>
      </c>
      <c r="AE221" s="33" t="s">
        <v>26</v>
      </c>
      <c r="AF221" s="33" t="s">
        <v>27</v>
      </c>
      <c r="AG221" s="33" t="s">
        <v>28</v>
      </c>
      <c r="AH221" s="33" t="s">
        <v>235</v>
      </c>
      <c r="AI221" s="33" t="s">
        <v>94</v>
      </c>
      <c r="AJ221" s="33" t="s">
        <v>95</v>
      </c>
      <c r="AK221" s="33" t="s">
        <v>96</v>
      </c>
      <c r="AL221" s="33" t="s">
        <v>222</v>
      </c>
      <c r="AM221" s="291" t="s">
        <v>234</v>
      </c>
      <c r="AN221" s="33" t="s">
        <v>36</v>
      </c>
    </row>
    <row r="222" spans="1:42" s="4" customFormat="1" ht="33">
      <c r="A222" s="881"/>
      <c r="B222" s="882"/>
      <c r="C222" s="70" t="s">
        <v>37</v>
      </c>
      <c r="D222" s="107"/>
      <c r="E222" s="108" t="s">
        <v>45</v>
      </c>
      <c r="F222" s="108" t="s">
        <v>46</v>
      </c>
      <c r="G222" s="108"/>
      <c r="H222" s="108" t="s">
        <v>38</v>
      </c>
      <c r="I222" s="108" t="s">
        <v>39</v>
      </c>
      <c r="J222" s="108" t="s">
        <v>40</v>
      </c>
      <c r="K222" s="108" t="s">
        <v>41</v>
      </c>
      <c r="L222" s="108" t="s">
        <v>42</v>
      </c>
      <c r="M222" s="108" t="s">
        <v>43</v>
      </c>
      <c r="N222" s="108" t="s">
        <v>47</v>
      </c>
      <c r="O222" s="108" t="s">
        <v>48</v>
      </c>
      <c r="P222" s="108" t="s">
        <v>49</v>
      </c>
      <c r="Q222" s="108" t="s">
        <v>50</v>
      </c>
      <c r="R222" s="108"/>
      <c r="S222" s="107"/>
      <c r="T222" s="108" t="s">
        <v>51</v>
      </c>
      <c r="U222" s="108" t="s">
        <v>52</v>
      </c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0"/>
    </row>
    <row r="223" spans="1:42" s="4" customFormat="1">
      <c r="A223" s="883"/>
      <c r="B223" s="884"/>
      <c r="C223" s="15" t="s">
        <v>29</v>
      </c>
      <c r="D223" s="105"/>
      <c r="E223" s="289">
        <v>150</v>
      </c>
      <c r="F223" s="289">
        <v>100</v>
      </c>
      <c r="G223" s="289">
        <v>100</v>
      </c>
      <c r="H223" s="289">
        <v>75</v>
      </c>
      <c r="I223" s="108">
        <v>10</v>
      </c>
      <c r="J223" s="108">
        <v>30</v>
      </c>
      <c r="K223" s="284">
        <v>500</v>
      </c>
      <c r="L223" s="284">
        <v>500</v>
      </c>
      <c r="M223" s="100" t="s">
        <v>44</v>
      </c>
      <c r="N223" s="284">
        <v>800</v>
      </c>
      <c r="O223" s="284">
        <v>500</v>
      </c>
      <c r="P223" s="108">
        <v>150</v>
      </c>
      <c r="Q223" s="108">
        <v>450</v>
      </c>
      <c r="R223" s="284">
        <v>250</v>
      </c>
      <c r="S223" s="106"/>
      <c r="T223" s="284">
        <v>550</v>
      </c>
      <c r="U223" s="108">
        <v>16000</v>
      </c>
      <c r="V223" s="283">
        <v>700</v>
      </c>
      <c r="W223" s="108">
        <v>15000</v>
      </c>
      <c r="X223" s="108">
        <v>500</v>
      </c>
      <c r="Y223" s="289">
        <v>100</v>
      </c>
      <c r="Z223" s="289">
        <v>75</v>
      </c>
      <c r="AA223" s="108">
        <v>500</v>
      </c>
      <c r="AB223" s="108">
        <v>100</v>
      </c>
      <c r="AC223" s="289">
        <v>250</v>
      </c>
      <c r="AD223" s="100" t="s">
        <v>44</v>
      </c>
      <c r="AE223" s="289">
        <v>75</v>
      </c>
      <c r="AF223" s="100" t="s">
        <v>44</v>
      </c>
      <c r="AG223" s="108">
        <v>1000</v>
      </c>
      <c r="AH223" s="108"/>
      <c r="AI223" s="100" t="s">
        <v>44</v>
      </c>
      <c r="AJ223" s="100" t="s">
        <v>44</v>
      </c>
      <c r="AK223" s="100" t="s">
        <v>44</v>
      </c>
      <c r="AL223" s="100" t="s">
        <v>44</v>
      </c>
      <c r="AM223" s="100" t="s">
        <v>44</v>
      </c>
      <c r="AN223" s="100"/>
      <c r="AO223" s="4">
        <f>SUM(E223:AN223)</f>
        <v>38465</v>
      </c>
    </row>
    <row r="224" spans="1:42" s="4" customFormat="1">
      <c r="A224" s="883"/>
      <c r="B224" s="884"/>
      <c r="C224" s="15"/>
      <c r="D224" s="105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5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1"/>
      <c r="AJ224" s="100"/>
      <c r="AK224" s="100"/>
      <c r="AL224" s="100"/>
      <c r="AM224" s="100"/>
      <c r="AN224" s="100"/>
    </row>
    <row r="225" spans="1:42" s="4" customFormat="1">
      <c r="A225" s="883"/>
      <c r="B225" s="884"/>
      <c r="C225" s="15" t="s">
        <v>30</v>
      </c>
      <c r="D225" s="105"/>
      <c r="E225" s="100" t="s">
        <v>44</v>
      </c>
      <c r="F225" s="100" t="s">
        <v>44</v>
      </c>
      <c r="G225" s="100" t="s">
        <v>44</v>
      </c>
      <c r="H225" s="100" t="s">
        <v>44</v>
      </c>
      <c r="I225" s="100" t="s">
        <v>44</v>
      </c>
      <c r="J225" s="100" t="s">
        <v>44</v>
      </c>
      <c r="K225" s="100" t="s">
        <v>44</v>
      </c>
      <c r="L225" s="100" t="s">
        <v>44</v>
      </c>
      <c r="M225" s="100" t="s">
        <v>44</v>
      </c>
      <c r="N225" s="284">
        <v>800</v>
      </c>
      <c r="O225" s="284">
        <v>500</v>
      </c>
      <c r="P225" s="100" t="s">
        <v>44</v>
      </c>
      <c r="Q225" s="100" t="s">
        <v>44</v>
      </c>
      <c r="R225" s="100" t="s">
        <v>44</v>
      </c>
      <c r="S225" s="106"/>
      <c r="T225" s="100" t="s">
        <v>44</v>
      </c>
      <c r="U225" s="100" t="s">
        <v>44</v>
      </c>
      <c r="V225" s="100" t="s">
        <v>44</v>
      </c>
      <c r="W225" s="100" t="s">
        <v>44</v>
      </c>
      <c r="X225" s="100" t="s">
        <v>44</v>
      </c>
      <c r="Y225" s="100" t="s">
        <v>44</v>
      </c>
      <c r="Z225" s="100" t="s">
        <v>44</v>
      </c>
      <c r="AA225" s="100" t="s">
        <v>44</v>
      </c>
      <c r="AB225" s="100" t="s">
        <v>44</v>
      </c>
      <c r="AC225" s="100" t="s">
        <v>44</v>
      </c>
      <c r="AD225" s="100" t="s">
        <v>44</v>
      </c>
      <c r="AE225" s="100" t="s">
        <v>44</v>
      </c>
      <c r="AF225" s="100" t="s">
        <v>44</v>
      </c>
      <c r="AG225" s="100" t="s">
        <v>44</v>
      </c>
      <c r="AH225" s="100"/>
      <c r="AI225" s="100" t="s">
        <v>44</v>
      </c>
      <c r="AJ225" s="100" t="s">
        <v>44</v>
      </c>
      <c r="AK225" s="100" t="s">
        <v>44</v>
      </c>
      <c r="AL225" s="100" t="s">
        <v>44</v>
      </c>
      <c r="AM225" s="100" t="s">
        <v>44</v>
      </c>
      <c r="AN225" s="100"/>
      <c r="AO225" s="4">
        <f>SUM(E225:AN225)</f>
        <v>1300</v>
      </c>
      <c r="AP225" s="4">
        <f>AO223+AO225</f>
        <v>39765</v>
      </c>
    </row>
    <row r="226" spans="1:42" s="4" customFormat="1">
      <c r="A226" s="883"/>
      <c r="B226" s="884"/>
      <c r="C226" s="15"/>
      <c r="D226" s="105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5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1"/>
      <c r="AJ226" s="100"/>
      <c r="AK226" s="100"/>
      <c r="AL226" s="100"/>
      <c r="AM226" s="100"/>
      <c r="AN226" s="100"/>
    </row>
    <row r="227" spans="1:42" s="4" customFormat="1">
      <c r="A227" s="883"/>
      <c r="B227" s="884"/>
      <c r="C227" s="15" t="s">
        <v>31</v>
      </c>
      <c r="D227" s="105"/>
      <c r="E227" s="289">
        <v>150</v>
      </c>
      <c r="F227" s="289">
        <v>100</v>
      </c>
      <c r="G227" s="289">
        <v>100</v>
      </c>
      <c r="H227" s="289">
        <v>75</v>
      </c>
      <c r="I227" s="108">
        <v>10</v>
      </c>
      <c r="J227" s="108">
        <v>30</v>
      </c>
      <c r="K227" s="100" t="s">
        <v>44</v>
      </c>
      <c r="L227" s="100" t="s">
        <v>44</v>
      </c>
      <c r="M227" s="293">
        <v>100</v>
      </c>
      <c r="N227" s="284">
        <v>800</v>
      </c>
      <c r="O227" s="284">
        <v>500</v>
      </c>
      <c r="P227" s="100" t="s">
        <v>44</v>
      </c>
      <c r="Q227" s="100" t="s">
        <v>44</v>
      </c>
      <c r="R227" s="284">
        <v>250</v>
      </c>
      <c r="S227" s="106"/>
      <c r="T227" s="284">
        <v>550</v>
      </c>
      <c r="U227" s="108">
        <v>16000</v>
      </c>
      <c r="V227" s="283">
        <v>700</v>
      </c>
      <c r="W227" s="108">
        <v>15000</v>
      </c>
      <c r="X227" s="108">
        <v>500</v>
      </c>
      <c r="Y227" s="100" t="s">
        <v>44</v>
      </c>
      <c r="Z227" s="289">
        <v>75</v>
      </c>
      <c r="AA227" s="100" t="s">
        <v>44</v>
      </c>
      <c r="AB227" s="100" t="s">
        <v>44</v>
      </c>
      <c r="AC227" s="289">
        <v>250</v>
      </c>
      <c r="AD227" s="100" t="s">
        <v>44</v>
      </c>
      <c r="AE227" s="289">
        <v>75</v>
      </c>
      <c r="AF227" s="100" t="s">
        <v>44</v>
      </c>
      <c r="AG227" s="108">
        <v>1000</v>
      </c>
      <c r="AH227" s="108"/>
      <c r="AI227" s="100" t="s">
        <v>44</v>
      </c>
      <c r="AJ227" s="100" t="s">
        <v>44</v>
      </c>
      <c r="AK227" s="100" t="s">
        <v>44</v>
      </c>
      <c r="AL227" s="100" t="s">
        <v>44</v>
      </c>
      <c r="AM227" s="100" t="s">
        <v>44</v>
      </c>
      <c r="AN227" s="100"/>
      <c r="AO227" s="4">
        <f>SUM(E227:AN227)</f>
        <v>36265</v>
      </c>
    </row>
    <row r="228" spans="1:42" s="4" customFormat="1">
      <c r="A228" s="883"/>
      <c r="B228" s="884"/>
      <c r="C228" s="15"/>
      <c r="D228" s="105"/>
      <c r="E228" s="106"/>
      <c r="F228" s="106"/>
      <c r="G228" s="106"/>
      <c r="H228" s="106"/>
      <c r="I228" s="106"/>
      <c r="J228" s="106"/>
      <c r="K228" s="100"/>
      <c r="L228" s="100"/>
      <c r="M228" s="100"/>
      <c r="N228" s="106"/>
      <c r="O228" s="106"/>
      <c r="P228" s="106"/>
      <c r="Q228" s="106"/>
      <c r="R228" s="105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1"/>
      <c r="AJ228" s="100"/>
      <c r="AK228" s="100"/>
      <c r="AL228" s="100"/>
      <c r="AM228" s="100"/>
      <c r="AN228" s="100"/>
    </row>
    <row r="229" spans="1:42" s="4" customFormat="1">
      <c r="A229" s="883"/>
      <c r="B229" s="884"/>
      <c r="C229" s="15" t="s">
        <v>32</v>
      </c>
      <c r="D229" s="105"/>
      <c r="E229" s="100" t="s">
        <v>44</v>
      </c>
      <c r="F229" s="100" t="s">
        <v>44</v>
      </c>
      <c r="G229" s="100" t="s">
        <v>44</v>
      </c>
      <c r="H229" s="100" t="s">
        <v>44</v>
      </c>
      <c r="I229" s="100" t="s">
        <v>44</v>
      </c>
      <c r="J229" s="100" t="s">
        <v>44</v>
      </c>
      <c r="K229" s="100" t="s">
        <v>44</v>
      </c>
      <c r="L229" s="100" t="s">
        <v>44</v>
      </c>
      <c r="M229" s="168" t="s">
        <v>53</v>
      </c>
      <c r="N229" s="284">
        <v>800</v>
      </c>
      <c r="O229" s="284">
        <v>500</v>
      </c>
      <c r="P229" s="294">
        <v>200</v>
      </c>
      <c r="Q229" s="294">
        <v>500</v>
      </c>
      <c r="R229" s="100" t="s">
        <v>44</v>
      </c>
      <c r="S229" s="106"/>
      <c r="T229" s="100" t="s">
        <v>44</v>
      </c>
      <c r="U229" s="100" t="s">
        <v>44</v>
      </c>
      <c r="V229" s="100" t="s">
        <v>44</v>
      </c>
      <c r="W229" s="100" t="s">
        <v>44</v>
      </c>
      <c r="X229" s="100" t="s">
        <v>44</v>
      </c>
      <c r="Y229" s="100" t="s">
        <v>44</v>
      </c>
      <c r="Z229" s="100" t="s">
        <v>44</v>
      </c>
      <c r="AA229" s="100" t="s">
        <v>44</v>
      </c>
      <c r="AB229" s="100" t="s">
        <v>44</v>
      </c>
      <c r="AC229" s="100" t="s">
        <v>44</v>
      </c>
      <c r="AD229" s="100" t="s">
        <v>44</v>
      </c>
      <c r="AE229" s="100" t="s">
        <v>44</v>
      </c>
      <c r="AF229" s="100" t="s">
        <v>44</v>
      </c>
      <c r="AG229" s="100" t="s">
        <v>44</v>
      </c>
      <c r="AH229" s="100"/>
      <c r="AI229" s="108">
        <v>500</v>
      </c>
      <c r="AJ229" s="112">
        <v>250</v>
      </c>
      <c r="AK229" s="100" t="s">
        <v>44</v>
      </c>
      <c r="AL229" s="100" t="s">
        <v>44</v>
      </c>
      <c r="AM229" s="100" t="s">
        <v>44</v>
      </c>
      <c r="AN229" s="100"/>
      <c r="AO229" s="4">
        <f>SUM(E229:AN229)</f>
        <v>2750</v>
      </c>
      <c r="AP229" s="4">
        <f>AO227+AO229</f>
        <v>39015</v>
      </c>
    </row>
    <row r="230" spans="1:42" s="4" customFormat="1">
      <c r="A230" s="883"/>
      <c r="B230" s="884"/>
      <c r="C230" s="15"/>
      <c r="D230" s="105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5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1"/>
      <c r="AJ230" s="100"/>
      <c r="AK230" s="100"/>
      <c r="AL230" s="100"/>
      <c r="AM230" s="100"/>
      <c r="AN230" s="100"/>
      <c r="AO230" s="144">
        <f>SUM(AO223:AO229)</f>
        <v>78780</v>
      </c>
      <c r="AP230" s="144">
        <f>SUM(AP223:AP229)</f>
        <v>78780</v>
      </c>
    </row>
    <row r="231" spans="1:42" s="4" customFormat="1">
      <c r="A231" s="885"/>
      <c r="B231" s="886"/>
      <c r="C231" s="15"/>
      <c r="D231" s="105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5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1"/>
      <c r="AJ231" s="100"/>
      <c r="AK231" s="100"/>
      <c r="AL231" s="100"/>
      <c r="AM231" s="100"/>
      <c r="AN231" s="100"/>
    </row>
    <row r="232" spans="1:42" ht="94.5">
      <c r="A232" s="50">
        <v>16</v>
      </c>
      <c r="B232" s="48" t="s">
        <v>132</v>
      </c>
      <c r="C232" s="118" t="s">
        <v>120</v>
      </c>
      <c r="D232" s="105" t="s">
        <v>0</v>
      </c>
      <c r="E232" s="33" t="s">
        <v>1</v>
      </c>
      <c r="F232" s="33" t="s">
        <v>2</v>
      </c>
      <c r="G232" s="33" t="s">
        <v>3</v>
      </c>
      <c r="H232" s="33" t="s">
        <v>4</v>
      </c>
      <c r="I232" s="33" t="s">
        <v>5</v>
      </c>
      <c r="J232" s="33" t="s">
        <v>221</v>
      </c>
      <c r="K232" s="33" t="s">
        <v>7</v>
      </c>
      <c r="L232" s="33" t="s">
        <v>8</v>
      </c>
      <c r="M232" s="33" t="s">
        <v>9</v>
      </c>
      <c r="N232" s="33" t="s">
        <v>10</v>
      </c>
      <c r="O232" s="33" t="s">
        <v>223</v>
      </c>
      <c r="P232" s="33" t="s">
        <v>12</v>
      </c>
      <c r="Q232" s="33" t="s">
        <v>13</v>
      </c>
      <c r="R232" s="33" t="s">
        <v>93</v>
      </c>
      <c r="S232" s="18" t="s">
        <v>14</v>
      </c>
      <c r="T232" s="33" t="s">
        <v>15</v>
      </c>
      <c r="U232" s="33" t="s">
        <v>16</v>
      </c>
      <c r="V232" s="33" t="s">
        <v>17</v>
      </c>
      <c r="W232" s="33" t="s">
        <v>232</v>
      </c>
      <c r="X232" s="33" t="s">
        <v>19</v>
      </c>
      <c r="Y232" s="33" t="s">
        <v>20</v>
      </c>
      <c r="Z232" s="33" t="s">
        <v>21</v>
      </c>
      <c r="AA232" s="33" t="s">
        <v>22</v>
      </c>
      <c r="AB232" s="33" t="s">
        <v>23</v>
      </c>
      <c r="AC232" s="217" t="s">
        <v>233</v>
      </c>
      <c r="AD232" s="33" t="s">
        <v>25</v>
      </c>
      <c r="AE232" s="33" t="s">
        <v>26</v>
      </c>
      <c r="AF232" s="33" t="s">
        <v>27</v>
      </c>
      <c r="AG232" s="33" t="s">
        <v>28</v>
      </c>
      <c r="AH232" s="33" t="s">
        <v>235</v>
      </c>
      <c r="AI232" s="33" t="s">
        <v>94</v>
      </c>
      <c r="AJ232" s="33" t="s">
        <v>95</v>
      </c>
      <c r="AK232" s="33" t="s">
        <v>96</v>
      </c>
      <c r="AL232" s="33" t="s">
        <v>222</v>
      </c>
      <c r="AM232" s="291" t="s">
        <v>234</v>
      </c>
      <c r="AN232" s="33" t="s">
        <v>36</v>
      </c>
    </row>
    <row r="233" spans="1:42" s="4" customFormat="1" ht="33">
      <c r="A233" s="881"/>
      <c r="B233" s="882"/>
      <c r="C233" s="70" t="s">
        <v>37</v>
      </c>
      <c r="D233" s="107"/>
      <c r="E233" s="108" t="s">
        <v>45</v>
      </c>
      <c r="F233" s="108" t="s">
        <v>46</v>
      </c>
      <c r="G233" s="108"/>
      <c r="H233" s="108" t="s">
        <v>38</v>
      </c>
      <c r="I233" s="108" t="s">
        <v>39</v>
      </c>
      <c r="J233" s="108" t="s">
        <v>40</v>
      </c>
      <c r="K233" s="108" t="s">
        <v>41</v>
      </c>
      <c r="L233" s="108" t="s">
        <v>42</v>
      </c>
      <c r="M233" s="108" t="s">
        <v>43</v>
      </c>
      <c r="N233" s="108" t="s">
        <v>47</v>
      </c>
      <c r="O233" s="108" t="s">
        <v>48</v>
      </c>
      <c r="P233" s="108" t="s">
        <v>49</v>
      </c>
      <c r="Q233" s="108" t="s">
        <v>50</v>
      </c>
      <c r="R233" s="108"/>
      <c r="S233" s="107"/>
      <c r="T233" s="108" t="s">
        <v>51</v>
      </c>
      <c r="U233" s="108" t="s">
        <v>52</v>
      </c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0"/>
    </row>
    <row r="234" spans="1:42" s="4" customFormat="1">
      <c r="A234" s="883"/>
      <c r="B234" s="884"/>
      <c r="C234" s="15" t="s">
        <v>29</v>
      </c>
      <c r="D234" s="105"/>
      <c r="E234" s="289">
        <v>150</v>
      </c>
      <c r="F234" s="289">
        <v>100</v>
      </c>
      <c r="G234" s="289">
        <v>100</v>
      </c>
      <c r="H234" s="289">
        <v>75</v>
      </c>
      <c r="I234" s="108">
        <v>10</v>
      </c>
      <c r="J234" s="108">
        <v>30</v>
      </c>
      <c r="K234" s="284">
        <v>500</v>
      </c>
      <c r="L234" s="284">
        <v>500</v>
      </c>
      <c r="M234" s="100" t="s">
        <v>44</v>
      </c>
      <c r="N234" s="284">
        <v>800</v>
      </c>
      <c r="O234" s="284">
        <v>500</v>
      </c>
      <c r="P234" s="108">
        <v>150</v>
      </c>
      <c r="Q234" s="108">
        <v>450</v>
      </c>
      <c r="R234" s="284">
        <v>250</v>
      </c>
      <c r="S234" s="106"/>
      <c r="T234" s="284">
        <v>550</v>
      </c>
      <c r="U234" s="108">
        <v>16000</v>
      </c>
      <c r="V234" s="283">
        <v>700</v>
      </c>
      <c r="W234" s="108">
        <v>15000</v>
      </c>
      <c r="X234" s="108">
        <v>500</v>
      </c>
      <c r="Y234" s="289">
        <v>100</v>
      </c>
      <c r="Z234" s="289">
        <v>75</v>
      </c>
      <c r="AA234" s="108">
        <v>500</v>
      </c>
      <c r="AB234" s="108">
        <v>100</v>
      </c>
      <c r="AC234" s="289">
        <v>250</v>
      </c>
      <c r="AD234" s="100" t="s">
        <v>44</v>
      </c>
      <c r="AE234" s="289">
        <v>75</v>
      </c>
      <c r="AF234" s="100" t="s">
        <v>44</v>
      </c>
      <c r="AG234" s="108">
        <v>1000</v>
      </c>
      <c r="AH234" s="108"/>
      <c r="AI234" s="100" t="s">
        <v>44</v>
      </c>
      <c r="AJ234" s="100" t="s">
        <v>44</v>
      </c>
      <c r="AK234" s="100" t="s">
        <v>44</v>
      </c>
      <c r="AL234" s="100" t="s">
        <v>44</v>
      </c>
      <c r="AM234" s="218">
        <v>25</v>
      </c>
      <c r="AN234" s="100"/>
      <c r="AO234" s="4">
        <f>SUM(E234:AN234)</f>
        <v>38490</v>
      </c>
    </row>
    <row r="235" spans="1:42" s="4" customFormat="1">
      <c r="A235" s="883"/>
      <c r="B235" s="884"/>
      <c r="C235" s="15"/>
      <c r="D235" s="105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5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1"/>
      <c r="AJ235" s="100"/>
      <c r="AK235" s="100"/>
      <c r="AL235" s="100"/>
      <c r="AM235" s="100"/>
      <c r="AN235" s="100"/>
    </row>
    <row r="236" spans="1:42" s="4" customFormat="1">
      <c r="A236" s="883"/>
      <c r="B236" s="884"/>
      <c r="C236" s="15" t="s">
        <v>30</v>
      </c>
      <c r="D236" s="105"/>
      <c r="E236" s="100" t="s">
        <v>44</v>
      </c>
      <c r="F236" s="100" t="s">
        <v>44</v>
      </c>
      <c r="G236" s="100" t="s">
        <v>44</v>
      </c>
      <c r="H236" s="100" t="s">
        <v>44</v>
      </c>
      <c r="I236" s="100" t="s">
        <v>44</v>
      </c>
      <c r="J236" s="100" t="s">
        <v>44</v>
      </c>
      <c r="K236" s="100" t="s">
        <v>44</v>
      </c>
      <c r="L236" s="100" t="s">
        <v>44</v>
      </c>
      <c r="M236" s="100" t="s">
        <v>44</v>
      </c>
      <c r="N236" s="284">
        <v>800</v>
      </c>
      <c r="O236" s="284">
        <v>500</v>
      </c>
      <c r="P236" s="100" t="s">
        <v>44</v>
      </c>
      <c r="Q236" s="100" t="s">
        <v>44</v>
      </c>
      <c r="R236" s="100" t="s">
        <v>44</v>
      </c>
      <c r="S236" s="106"/>
      <c r="T236" s="100" t="s">
        <v>44</v>
      </c>
      <c r="U236" s="100" t="s">
        <v>44</v>
      </c>
      <c r="V236" s="100" t="s">
        <v>44</v>
      </c>
      <c r="W236" s="100" t="s">
        <v>44</v>
      </c>
      <c r="X236" s="100" t="s">
        <v>44</v>
      </c>
      <c r="Y236" s="100" t="s">
        <v>44</v>
      </c>
      <c r="Z236" s="100" t="s">
        <v>44</v>
      </c>
      <c r="AA236" s="100" t="s">
        <v>44</v>
      </c>
      <c r="AB236" s="100" t="s">
        <v>44</v>
      </c>
      <c r="AC236" s="100" t="s">
        <v>44</v>
      </c>
      <c r="AD236" s="100" t="s">
        <v>44</v>
      </c>
      <c r="AE236" s="100" t="s">
        <v>44</v>
      </c>
      <c r="AF236" s="100" t="s">
        <v>44</v>
      </c>
      <c r="AG236" s="100" t="s">
        <v>44</v>
      </c>
      <c r="AH236" s="100"/>
      <c r="AI236" s="100" t="s">
        <v>44</v>
      </c>
      <c r="AJ236" s="100" t="s">
        <v>44</v>
      </c>
      <c r="AK236" s="100" t="s">
        <v>44</v>
      </c>
      <c r="AL236" s="100" t="s">
        <v>44</v>
      </c>
      <c r="AM236" s="24" t="s">
        <v>44</v>
      </c>
      <c r="AN236" s="100"/>
      <c r="AO236" s="4">
        <f>SUM(E236:AN236)</f>
        <v>1300</v>
      </c>
      <c r="AP236" s="4">
        <f>AO234+AO236</f>
        <v>39790</v>
      </c>
    </row>
    <row r="237" spans="1:42" s="4" customFormat="1">
      <c r="A237" s="883"/>
      <c r="B237" s="884"/>
      <c r="C237" s="15"/>
      <c r="D237" s="105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5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1"/>
      <c r="AJ237" s="100"/>
      <c r="AK237" s="100"/>
      <c r="AL237" s="100"/>
      <c r="AM237" s="100"/>
      <c r="AN237" s="100"/>
    </row>
    <row r="238" spans="1:42" s="4" customFormat="1">
      <c r="A238" s="883"/>
      <c r="B238" s="884"/>
      <c r="C238" s="15" t="s">
        <v>31</v>
      </c>
      <c r="D238" s="105"/>
      <c r="E238" s="289">
        <v>150</v>
      </c>
      <c r="F238" s="289">
        <v>100</v>
      </c>
      <c r="G238" s="289">
        <v>100</v>
      </c>
      <c r="H238" s="289">
        <v>75</v>
      </c>
      <c r="I238" s="108">
        <v>10</v>
      </c>
      <c r="J238" s="108">
        <v>30</v>
      </c>
      <c r="K238" s="100" t="s">
        <v>44</v>
      </c>
      <c r="L238" s="100" t="s">
        <v>44</v>
      </c>
      <c r="M238" s="293">
        <v>100</v>
      </c>
      <c r="N238" s="284">
        <v>800</v>
      </c>
      <c r="O238" s="284">
        <v>500</v>
      </c>
      <c r="P238" s="100" t="s">
        <v>44</v>
      </c>
      <c r="Q238" s="100" t="s">
        <v>44</v>
      </c>
      <c r="R238" s="284">
        <v>250</v>
      </c>
      <c r="S238" s="106"/>
      <c r="T238" s="284">
        <v>550</v>
      </c>
      <c r="U238" s="108">
        <v>16000</v>
      </c>
      <c r="V238" s="283">
        <v>700</v>
      </c>
      <c r="W238" s="108">
        <v>15000</v>
      </c>
      <c r="X238" s="108">
        <v>500</v>
      </c>
      <c r="Y238" s="100" t="s">
        <v>44</v>
      </c>
      <c r="Z238" s="289">
        <v>75</v>
      </c>
      <c r="AA238" s="100" t="s">
        <v>44</v>
      </c>
      <c r="AB238" s="100" t="s">
        <v>44</v>
      </c>
      <c r="AC238" s="289">
        <v>250</v>
      </c>
      <c r="AD238" s="100" t="s">
        <v>44</v>
      </c>
      <c r="AE238" s="289">
        <v>75</v>
      </c>
      <c r="AF238" s="100" t="s">
        <v>44</v>
      </c>
      <c r="AG238" s="108">
        <v>1000</v>
      </c>
      <c r="AH238" s="108"/>
      <c r="AI238" s="100" t="s">
        <v>44</v>
      </c>
      <c r="AJ238" s="100" t="s">
        <v>44</v>
      </c>
      <c r="AK238" s="100" t="s">
        <v>44</v>
      </c>
      <c r="AL238" s="100" t="s">
        <v>44</v>
      </c>
      <c r="AM238" s="218">
        <v>25</v>
      </c>
      <c r="AN238" s="100"/>
      <c r="AO238" s="4">
        <f>SUM(E238:AN238)</f>
        <v>36290</v>
      </c>
    </row>
    <row r="239" spans="1:42" s="4" customFormat="1">
      <c r="A239" s="883"/>
      <c r="B239" s="884"/>
      <c r="C239" s="15"/>
      <c r="D239" s="105"/>
      <c r="E239" s="106"/>
      <c r="F239" s="106"/>
      <c r="G239" s="106"/>
      <c r="H239" s="106"/>
      <c r="I239" s="106"/>
      <c r="J239" s="106"/>
      <c r="N239" s="106"/>
      <c r="O239" s="106"/>
      <c r="P239" s="106"/>
      <c r="Q239" s="106"/>
      <c r="R239" s="105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1"/>
      <c r="AJ239" s="100"/>
      <c r="AK239" s="100"/>
      <c r="AL239" s="100"/>
      <c r="AM239" s="100"/>
      <c r="AN239" s="100"/>
    </row>
    <row r="240" spans="1:42" s="4" customFormat="1">
      <c r="A240" s="883"/>
      <c r="B240" s="884"/>
      <c r="C240" s="15" t="s">
        <v>32</v>
      </c>
      <c r="D240" s="105"/>
      <c r="E240" s="100" t="s">
        <v>44</v>
      </c>
      <c r="F240" s="100" t="s">
        <v>44</v>
      </c>
      <c r="G240" s="100" t="s">
        <v>44</v>
      </c>
      <c r="H240" s="100" t="s">
        <v>44</v>
      </c>
      <c r="I240" s="100" t="s">
        <v>44</v>
      </c>
      <c r="J240" s="100" t="s">
        <v>44</v>
      </c>
      <c r="K240" s="100" t="s">
        <v>44</v>
      </c>
      <c r="L240" s="100" t="s">
        <v>44</v>
      </c>
      <c r="M240" s="168" t="s">
        <v>53</v>
      </c>
      <c r="N240" s="284">
        <v>800</v>
      </c>
      <c r="O240" s="284">
        <v>500</v>
      </c>
      <c r="P240" s="294">
        <v>200</v>
      </c>
      <c r="Q240" s="294">
        <v>500</v>
      </c>
      <c r="R240" s="100" t="s">
        <v>44</v>
      </c>
      <c r="S240" s="106"/>
      <c r="T240" s="100" t="s">
        <v>44</v>
      </c>
      <c r="U240" s="100" t="s">
        <v>44</v>
      </c>
      <c r="V240" s="100" t="s">
        <v>44</v>
      </c>
      <c r="W240" s="100" t="s">
        <v>44</v>
      </c>
      <c r="X240" s="100" t="s">
        <v>44</v>
      </c>
      <c r="Y240" s="100" t="s">
        <v>44</v>
      </c>
      <c r="Z240" s="100" t="s">
        <v>44</v>
      </c>
      <c r="AA240" s="100" t="s">
        <v>44</v>
      </c>
      <c r="AB240" s="100" t="s">
        <v>44</v>
      </c>
      <c r="AC240" s="100" t="s">
        <v>44</v>
      </c>
      <c r="AD240" s="100" t="s">
        <v>44</v>
      </c>
      <c r="AE240" s="100" t="s">
        <v>44</v>
      </c>
      <c r="AF240" s="100" t="s">
        <v>44</v>
      </c>
      <c r="AG240" s="100" t="s">
        <v>44</v>
      </c>
      <c r="AH240" s="100"/>
      <c r="AI240" s="108">
        <v>500</v>
      </c>
      <c r="AJ240" s="112">
        <v>250</v>
      </c>
      <c r="AK240" s="100" t="s">
        <v>44</v>
      </c>
      <c r="AL240" s="100" t="s">
        <v>44</v>
      </c>
      <c r="AM240" s="24" t="s">
        <v>44</v>
      </c>
      <c r="AN240" s="100"/>
      <c r="AO240" s="4">
        <f>SUM(E240:AN240)</f>
        <v>2750</v>
      </c>
      <c r="AP240" s="4">
        <f>AO238+AO240</f>
        <v>39040</v>
      </c>
    </row>
    <row r="241" spans="1:42" s="4" customFormat="1">
      <c r="A241" s="883"/>
      <c r="B241" s="884"/>
      <c r="C241" s="15"/>
      <c r="D241" s="105"/>
      <c r="E241" s="100"/>
      <c r="F241" s="100"/>
      <c r="G241" s="100"/>
      <c r="H241" s="100"/>
      <c r="I241" s="100"/>
      <c r="J241" s="100"/>
      <c r="K241" s="100"/>
      <c r="L241" s="100"/>
      <c r="M241" s="108"/>
      <c r="N241" s="100"/>
      <c r="O241" s="100"/>
      <c r="P241" s="100"/>
      <c r="Q241" s="100"/>
      <c r="R241" s="100"/>
      <c r="S241" s="106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8"/>
      <c r="AJ241" s="112"/>
      <c r="AK241" s="100"/>
      <c r="AL241" s="100"/>
      <c r="AM241" s="100"/>
      <c r="AN241" s="100"/>
      <c r="AO241" s="144">
        <f>SUM(AO234:AO240)</f>
        <v>78830</v>
      </c>
      <c r="AP241" s="144">
        <f>SUM(AP234:AP240)</f>
        <v>78830</v>
      </c>
    </row>
    <row r="242" spans="1:42" s="78" customFormat="1" ht="15">
      <c r="A242" s="883"/>
      <c r="B242" s="884"/>
      <c r="C242" s="122" t="s">
        <v>138</v>
      </c>
      <c r="D242" s="123"/>
      <c r="E242" s="123">
        <v>1</v>
      </c>
      <c r="F242" s="123">
        <v>2</v>
      </c>
      <c r="G242" s="123">
        <v>3</v>
      </c>
      <c r="H242" s="123">
        <v>4</v>
      </c>
      <c r="I242" s="123">
        <v>5</v>
      </c>
      <c r="J242" s="123">
        <v>6</v>
      </c>
      <c r="K242" s="123">
        <v>7</v>
      </c>
      <c r="L242" s="123">
        <v>8</v>
      </c>
      <c r="M242" s="123">
        <v>9</v>
      </c>
      <c r="N242" s="123">
        <v>10</v>
      </c>
      <c r="O242" s="123">
        <v>11</v>
      </c>
      <c r="P242" s="123">
        <v>12</v>
      </c>
      <c r="Q242" s="123">
        <v>13</v>
      </c>
      <c r="R242" s="123">
        <v>14</v>
      </c>
      <c r="S242" s="123"/>
      <c r="T242" s="123">
        <v>15</v>
      </c>
      <c r="U242" s="123">
        <v>16</v>
      </c>
      <c r="V242" s="123">
        <v>17</v>
      </c>
      <c r="W242" s="123">
        <v>18</v>
      </c>
      <c r="X242" s="123">
        <v>19</v>
      </c>
      <c r="Y242" s="123">
        <v>20</v>
      </c>
      <c r="Z242" s="123">
        <v>21</v>
      </c>
      <c r="AA242" s="123">
        <v>22</v>
      </c>
      <c r="AB242" s="123">
        <v>23</v>
      </c>
      <c r="AC242" s="123">
        <v>24</v>
      </c>
      <c r="AD242" s="123">
        <v>25</v>
      </c>
      <c r="AE242" s="123">
        <v>26</v>
      </c>
      <c r="AF242" s="123">
        <v>27</v>
      </c>
      <c r="AG242" s="123">
        <v>28</v>
      </c>
      <c r="AH242" s="123"/>
      <c r="AI242" s="123">
        <v>29</v>
      </c>
      <c r="AJ242" s="123">
        <v>30</v>
      </c>
      <c r="AK242" s="123">
        <v>31</v>
      </c>
      <c r="AL242" s="123"/>
      <c r="AM242" s="123"/>
      <c r="AN242" s="123">
        <v>32</v>
      </c>
    </row>
    <row r="243" spans="1:42" s="4" customFormat="1">
      <c r="A243" s="885"/>
      <c r="B243" s="886"/>
      <c r="C243" s="15"/>
      <c r="D243" s="105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5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1"/>
      <c r="AJ243" s="100"/>
      <c r="AK243" s="100"/>
      <c r="AL243" s="100"/>
      <c r="AM243" s="100"/>
      <c r="AN243" s="100"/>
    </row>
    <row r="244" spans="1:42" ht="94.5">
      <c r="A244" s="50">
        <v>17</v>
      </c>
      <c r="B244" s="48" t="s">
        <v>133</v>
      </c>
      <c r="C244" s="13" t="s">
        <v>121</v>
      </c>
      <c r="D244" s="105" t="s">
        <v>0</v>
      </c>
      <c r="E244" s="33" t="s">
        <v>1</v>
      </c>
      <c r="F244" s="33" t="s">
        <v>2</v>
      </c>
      <c r="G244" s="33" t="s">
        <v>3</v>
      </c>
      <c r="H244" s="33" t="s">
        <v>4</v>
      </c>
      <c r="I244" s="33" t="s">
        <v>5</v>
      </c>
      <c r="J244" s="33" t="s">
        <v>221</v>
      </c>
      <c r="K244" s="33" t="s">
        <v>7</v>
      </c>
      <c r="L244" s="33" t="s">
        <v>8</v>
      </c>
      <c r="M244" s="33" t="s">
        <v>9</v>
      </c>
      <c r="N244" s="33" t="s">
        <v>10</v>
      </c>
      <c r="O244" s="33" t="s">
        <v>223</v>
      </c>
      <c r="P244" s="33" t="s">
        <v>12</v>
      </c>
      <c r="Q244" s="33" t="s">
        <v>13</v>
      </c>
      <c r="R244" s="33" t="s">
        <v>93</v>
      </c>
      <c r="S244" s="18" t="s">
        <v>14</v>
      </c>
      <c r="T244" s="33" t="s">
        <v>15</v>
      </c>
      <c r="U244" s="33" t="s">
        <v>16</v>
      </c>
      <c r="V244" s="33" t="s">
        <v>17</v>
      </c>
      <c r="W244" s="33" t="s">
        <v>232</v>
      </c>
      <c r="X244" s="33" t="s">
        <v>19</v>
      </c>
      <c r="Y244" s="33" t="s">
        <v>20</v>
      </c>
      <c r="Z244" s="33" t="s">
        <v>21</v>
      </c>
      <c r="AA244" s="33" t="s">
        <v>22</v>
      </c>
      <c r="AB244" s="33" t="s">
        <v>23</v>
      </c>
      <c r="AC244" s="217" t="s">
        <v>233</v>
      </c>
      <c r="AD244" s="33" t="s">
        <v>25</v>
      </c>
      <c r="AE244" s="33" t="s">
        <v>26</v>
      </c>
      <c r="AF244" s="33" t="s">
        <v>27</v>
      </c>
      <c r="AG244" s="33" t="s">
        <v>28</v>
      </c>
      <c r="AH244" s="33" t="s">
        <v>235</v>
      </c>
      <c r="AI244" s="33" t="s">
        <v>94</v>
      </c>
      <c r="AJ244" s="33" t="s">
        <v>95</v>
      </c>
      <c r="AK244" s="33" t="s">
        <v>96</v>
      </c>
      <c r="AL244" s="33" t="s">
        <v>222</v>
      </c>
      <c r="AM244" s="291" t="s">
        <v>234</v>
      </c>
      <c r="AN244" s="33" t="s">
        <v>36</v>
      </c>
    </row>
    <row r="245" spans="1:42" s="4" customFormat="1" ht="33">
      <c r="A245" s="879"/>
      <c r="B245" s="879"/>
      <c r="C245" s="119" t="s">
        <v>37</v>
      </c>
      <c r="D245" s="107"/>
      <c r="E245" s="108" t="s">
        <v>45</v>
      </c>
      <c r="F245" s="108" t="s">
        <v>46</v>
      </c>
      <c r="G245" s="108"/>
      <c r="H245" s="108" t="s">
        <v>38</v>
      </c>
      <c r="I245" s="108" t="s">
        <v>39</v>
      </c>
      <c r="J245" s="108" t="s">
        <v>40</v>
      </c>
      <c r="K245" s="108" t="s">
        <v>41</v>
      </c>
      <c r="L245" s="108" t="s">
        <v>42</v>
      </c>
      <c r="M245" s="108" t="s">
        <v>43</v>
      </c>
      <c r="N245" s="108" t="s">
        <v>47</v>
      </c>
      <c r="O245" s="108" t="s">
        <v>48</v>
      </c>
      <c r="P245" s="108" t="s">
        <v>49</v>
      </c>
      <c r="Q245" s="108" t="s">
        <v>50</v>
      </c>
      <c r="R245" s="108"/>
      <c r="S245" s="107"/>
      <c r="T245" s="108" t="s">
        <v>51</v>
      </c>
      <c r="U245" s="108" t="s">
        <v>52</v>
      </c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0"/>
    </row>
    <row r="246" spans="1:42" s="4" customFormat="1">
      <c r="A246" s="879"/>
      <c r="B246" s="879"/>
      <c r="C246" s="120" t="s">
        <v>29</v>
      </c>
      <c r="D246" s="105"/>
      <c r="E246" s="289">
        <v>150</v>
      </c>
      <c r="F246" s="289">
        <v>100</v>
      </c>
      <c r="G246" s="289">
        <v>100</v>
      </c>
      <c r="H246" s="289">
        <v>75</v>
      </c>
      <c r="I246" s="108">
        <v>10</v>
      </c>
      <c r="J246" s="108">
        <v>30</v>
      </c>
      <c r="K246" s="284">
        <v>500</v>
      </c>
      <c r="L246" s="284">
        <v>500</v>
      </c>
      <c r="M246" s="100" t="s">
        <v>44</v>
      </c>
      <c r="N246" s="284">
        <v>800</v>
      </c>
      <c r="O246" s="284">
        <v>500</v>
      </c>
      <c r="P246" s="108">
        <v>150</v>
      </c>
      <c r="Q246" s="108">
        <v>450</v>
      </c>
      <c r="R246" s="284">
        <v>250</v>
      </c>
      <c r="S246" s="106"/>
      <c r="T246" s="284">
        <v>550</v>
      </c>
      <c r="U246" s="108">
        <v>16000</v>
      </c>
      <c r="V246" s="283">
        <v>700</v>
      </c>
      <c r="W246" s="108">
        <v>15000</v>
      </c>
      <c r="X246" s="108">
        <v>500</v>
      </c>
      <c r="Y246" s="289">
        <v>100</v>
      </c>
      <c r="Z246" s="289">
        <v>75</v>
      </c>
      <c r="AA246" s="108">
        <v>500</v>
      </c>
      <c r="AB246" s="108">
        <v>100</v>
      </c>
      <c r="AC246" s="289">
        <v>250</v>
      </c>
      <c r="AD246" s="100" t="s">
        <v>44</v>
      </c>
      <c r="AE246" s="289">
        <v>75</v>
      </c>
      <c r="AF246" s="100" t="s">
        <v>44</v>
      </c>
      <c r="AG246" s="108">
        <v>1000</v>
      </c>
      <c r="AH246" s="108"/>
      <c r="AI246" s="100" t="s">
        <v>44</v>
      </c>
      <c r="AJ246" s="100" t="s">
        <v>44</v>
      </c>
      <c r="AK246" s="100" t="s">
        <v>44</v>
      </c>
      <c r="AL246" s="100" t="s">
        <v>44</v>
      </c>
      <c r="AM246" s="218">
        <v>25</v>
      </c>
      <c r="AN246" s="100"/>
      <c r="AO246" s="4">
        <f>SUM(E246:AN246)</f>
        <v>38490</v>
      </c>
    </row>
    <row r="247" spans="1:42" s="4" customFormat="1">
      <c r="A247" s="879"/>
      <c r="B247" s="879"/>
      <c r="C247" s="120"/>
      <c r="D247" s="105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5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1"/>
      <c r="AJ247" s="100"/>
      <c r="AK247" s="100"/>
      <c r="AL247" s="100"/>
      <c r="AM247" s="100"/>
      <c r="AN247" s="100"/>
    </row>
    <row r="248" spans="1:42" s="4" customFormat="1">
      <c r="A248" s="879"/>
      <c r="B248" s="879"/>
      <c r="C248" s="120" t="s">
        <v>30</v>
      </c>
      <c r="D248" s="105"/>
      <c r="E248" s="100" t="s">
        <v>44</v>
      </c>
      <c r="F248" s="100" t="s">
        <v>44</v>
      </c>
      <c r="G248" s="100" t="s">
        <v>44</v>
      </c>
      <c r="H248" s="100" t="s">
        <v>44</v>
      </c>
      <c r="I248" s="100" t="s">
        <v>44</v>
      </c>
      <c r="J248" s="100" t="s">
        <v>44</v>
      </c>
      <c r="K248" s="100" t="s">
        <v>44</v>
      </c>
      <c r="L248" s="100" t="s">
        <v>44</v>
      </c>
      <c r="M248" s="100" t="s">
        <v>44</v>
      </c>
      <c r="N248" s="284">
        <v>800</v>
      </c>
      <c r="O248" s="284">
        <v>500</v>
      </c>
      <c r="P248" s="100" t="s">
        <v>44</v>
      </c>
      <c r="Q248" s="100" t="s">
        <v>44</v>
      </c>
      <c r="R248" s="100" t="s">
        <v>44</v>
      </c>
      <c r="S248" s="106"/>
      <c r="T248" s="100" t="s">
        <v>44</v>
      </c>
      <c r="U248" s="100" t="s">
        <v>44</v>
      </c>
      <c r="V248" s="100" t="s">
        <v>44</v>
      </c>
      <c r="W248" s="100" t="s">
        <v>44</v>
      </c>
      <c r="X248" s="100" t="s">
        <v>44</v>
      </c>
      <c r="Y248" s="100" t="s">
        <v>44</v>
      </c>
      <c r="Z248" s="100" t="s">
        <v>44</v>
      </c>
      <c r="AA248" s="100" t="s">
        <v>44</v>
      </c>
      <c r="AB248" s="100" t="s">
        <v>44</v>
      </c>
      <c r="AC248" s="100" t="s">
        <v>44</v>
      </c>
      <c r="AD248" s="100" t="s">
        <v>44</v>
      </c>
      <c r="AE248" s="100" t="s">
        <v>44</v>
      </c>
      <c r="AF248" s="100" t="s">
        <v>44</v>
      </c>
      <c r="AG248" s="100" t="s">
        <v>44</v>
      </c>
      <c r="AH248" s="100"/>
      <c r="AI248" s="100" t="s">
        <v>44</v>
      </c>
      <c r="AJ248" s="100" t="s">
        <v>44</v>
      </c>
      <c r="AK248" s="100" t="s">
        <v>44</v>
      </c>
      <c r="AL248" s="100" t="s">
        <v>44</v>
      </c>
      <c r="AM248" s="24" t="s">
        <v>44</v>
      </c>
      <c r="AN248" s="100"/>
      <c r="AO248" s="4">
        <f>SUM(E248:AN248)</f>
        <v>1300</v>
      </c>
      <c r="AP248" s="4">
        <f>AO246+AO248</f>
        <v>39790</v>
      </c>
    </row>
    <row r="249" spans="1:42" s="4" customFormat="1">
      <c r="A249" s="879"/>
      <c r="B249" s="879"/>
      <c r="C249" s="120"/>
      <c r="D249" s="105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5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1"/>
      <c r="AJ249" s="100"/>
      <c r="AK249" s="100"/>
      <c r="AL249" s="100"/>
      <c r="AM249" s="100"/>
      <c r="AN249" s="100"/>
    </row>
    <row r="250" spans="1:42" s="4" customFormat="1">
      <c r="A250" s="879"/>
      <c r="B250" s="879"/>
      <c r="C250" s="120" t="s">
        <v>31</v>
      </c>
      <c r="D250" s="105"/>
      <c r="E250" s="289">
        <v>150</v>
      </c>
      <c r="F250" s="289">
        <v>100</v>
      </c>
      <c r="G250" s="289">
        <v>100</v>
      </c>
      <c r="H250" s="289">
        <v>75</v>
      </c>
      <c r="I250" s="108">
        <v>10</v>
      </c>
      <c r="J250" s="108">
        <v>30</v>
      </c>
      <c r="K250" s="100" t="s">
        <v>44</v>
      </c>
      <c r="L250" s="100" t="s">
        <v>44</v>
      </c>
      <c r="M250" s="293">
        <v>100</v>
      </c>
      <c r="N250" s="284">
        <v>800</v>
      </c>
      <c r="O250" s="284">
        <v>500</v>
      </c>
      <c r="P250" s="100" t="s">
        <v>44</v>
      </c>
      <c r="Q250" s="100" t="s">
        <v>44</v>
      </c>
      <c r="R250" s="284">
        <v>250</v>
      </c>
      <c r="S250" s="106"/>
      <c r="T250" s="284">
        <v>550</v>
      </c>
      <c r="U250" s="108">
        <v>16000</v>
      </c>
      <c r="V250" s="283">
        <v>700</v>
      </c>
      <c r="W250" s="108">
        <v>15000</v>
      </c>
      <c r="X250" s="108">
        <v>500</v>
      </c>
      <c r="Y250" s="100" t="s">
        <v>44</v>
      </c>
      <c r="Z250" s="289">
        <v>75</v>
      </c>
      <c r="AA250" s="100" t="s">
        <v>44</v>
      </c>
      <c r="AB250" s="100" t="s">
        <v>44</v>
      </c>
      <c r="AC250" s="289">
        <v>250</v>
      </c>
      <c r="AD250" s="100" t="s">
        <v>44</v>
      </c>
      <c r="AE250" s="289">
        <v>75</v>
      </c>
      <c r="AF250" s="100" t="s">
        <v>44</v>
      </c>
      <c r="AG250" s="108">
        <v>1000</v>
      </c>
      <c r="AH250" s="108"/>
      <c r="AI250" s="100" t="s">
        <v>44</v>
      </c>
      <c r="AJ250" s="100" t="s">
        <v>44</v>
      </c>
      <c r="AK250" s="100" t="s">
        <v>44</v>
      </c>
      <c r="AL250" s="100" t="s">
        <v>44</v>
      </c>
      <c r="AM250" s="218">
        <v>25</v>
      </c>
      <c r="AN250" s="100"/>
      <c r="AO250" s="4">
        <f>SUM(E250:AN250)</f>
        <v>36290</v>
      </c>
    </row>
    <row r="251" spans="1:42" s="4" customFormat="1">
      <c r="A251" s="879"/>
      <c r="B251" s="879"/>
      <c r="C251" s="120"/>
      <c r="D251" s="105"/>
      <c r="E251" s="106"/>
      <c r="F251" s="106"/>
      <c r="G251" s="106"/>
      <c r="H251" s="106"/>
      <c r="I251" s="106"/>
      <c r="J251" s="106"/>
      <c r="N251" s="106"/>
      <c r="O251" s="106"/>
      <c r="P251" s="106"/>
      <c r="Q251" s="106"/>
      <c r="R251" s="105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1"/>
      <c r="AJ251" s="100"/>
      <c r="AK251" s="100"/>
      <c r="AL251" s="100"/>
      <c r="AM251" s="100"/>
      <c r="AN251" s="100"/>
    </row>
    <row r="252" spans="1:42" s="4" customFormat="1">
      <c r="A252" s="879"/>
      <c r="B252" s="879"/>
      <c r="C252" s="120" t="s">
        <v>32</v>
      </c>
      <c r="D252" s="105"/>
      <c r="E252" s="100" t="s">
        <v>44</v>
      </c>
      <c r="F252" s="100" t="s">
        <v>44</v>
      </c>
      <c r="G252" s="100" t="s">
        <v>44</v>
      </c>
      <c r="H252" s="100" t="s">
        <v>44</v>
      </c>
      <c r="I252" s="100" t="s">
        <v>44</v>
      </c>
      <c r="J252" s="100" t="s">
        <v>44</v>
      </c>
      <c r="K252" s="100" t="s">
        <v>44</v>
      </c>
      <c r="L252" s="100" t="s">
        <v>44</v>
      </c>
      <c r="M252" s="168" t="s">
        <v>53</v>
      </c>
      <c r="N252" s="284">
        <v>800</v>
      </c>
      <c r="O252" s="284">
        <v>500</v>
      </c>
      <c r="P252" s="294">
        <v>200</v>
      </c>
      <c r="Q252" s="294">
        <v>500</v>
      </c>
      <c r="R252" s="100" t="s">
        <v>44</v>
      </c>
      <c r="S252" s="106"/>
      <c r="T252" s="100" t="s">
        <v>44</v>
      </c>
      <c r="U252" s="100" t="s">
        <v>44</v>
      </c>
      <c r="V252" s="100" t="s">
        <v>44</v>
      </c>
      <c r="W252" s="100" t="s">
        <v>44</v>
      </c>
      <c r="X252" s="100" t="s">
        <v>44</v>
      </c>
      <c r="Y252" s="100" t="s">
        <v>44</v>
      </c>
      <c r="Z252" s="100" t="s">
        <v>44</v>
      </c>
      <c r="AA252" s="100" t="s">
        <v>44</v>
      </c>
      <c r="AB252" s="100" t="s">
        <v>44</v>
      </c>
      <c r="AC252" s="100" t="s">
        <v>44</v>
      </c>
      <c r="AD252" s="100" t="s">
        <v>44</v>
      </c>
      <c r="AE252" s="100" t="s">
        <v>44</v>
      </c>
      <c r="AF252" s="100" t="s">
        <v>44</v>
      </c>
      <c r="AG252" s="100" t="s">
        <v>44</v>
      </c>
      <c r="AH252" s="100"/>
      <c r="AI252" s="108">
        <v>500</v>
      </c>
      <c r="AJ252" s="112">
        <v>250</v>
      </c>
      <c r="AK252" s="100" t="s">
        <v>44</v>
      </c>
      <c r="AL252" s="100" t="s">
        <v>44</v>
      </c>
      <c r="AM252" s="24" t="s">
        <v>44</v>
      </c>
      <c r="AN252" s="100"/>
      <c r="AO252" s="4">
        <f>SUM(E252:AN252)</f>
        <v>2750</v>
      </c>
      <c r="AP252" s="4">
        <f>AO250+AO252</f>
        <v>39040</v>
      </c>
    </row>
    <row r="253" spans="1:42" s="4" customFormat="1">
      <c r="A253" s="879"/>
      <c r="B253" s="879"/>
      <c r="C253" s="120"/>
      <c r="D253" s="105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5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1"/>
      <c r="AJ253" s="100"/>
      <c r="AK253" s="100"/>
      <c r="AL253" s="100"/>
      <c r="AM253" s="100"/>
      <c r="AN253" s="100"/>
      <c r="AO253" s="144">
        <f>SUM(AO246:AO252)</f>
        <v>78830</v>
      </c>
      <c r="AP253" s="144">
        <f>SUM(AP246:AP252)</f>
        <v>78830</v>
      </c>
    </row>
    <row r="254" spans="1:42" s="4" customFormat="1" ht="17.25" customHeight="1">
      <c r="A254" s="879"/>
      <c r="B254" s="879"/>
      <c r="C254" s="79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3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03"/>
      <c r="AJ254" s="111"/>
      <c r="AK254" s="111"/>
      <c r="AL254" s="111"/>
      <c r="AM254" s="111"/>
      <c r="AN254" s="111"/>
    </row>
    <row r="255" spans="1:42" ht="94.5">
      <c r="A255" s="121">
        <v>18</v>
      </c>
      <c r="B255" s="52" t="s">
        <v>134</v>
      </c>
      <c r="C255" s="13" t="s">
        <v>122</v>
      </c>
      <c r="D255" s="105" t="s">
        <v>0</v>
      </c>
      <c r="E255" s="33" t="s">
        <v>1</v>
      </c>
      <c r="F255" s="33" t="s">
        <v>2</v>
      </c>
      <c r="G255" s="33" t="s">
        <v>3</v>
      </c>
      <c r="H255" s="33" t="s">
        <v>4</v>
      </c>
      <c r="I255" s="33" t="s">
        <v>5</v>
      </c>
      <c r="J255" s="33" t="s">
        <v>221</v>
      </c>
      <c r="K255" s="33" t="s">
        <v>7</v>
      </c>
      <c r="L255" s="33" t="s">
        <v>8</v>
      </c>
      <c r="M255" s="33" t="s">
        <v>9</v>
      </c>
      <c r="N255" s="33" t="s">
        <v>10</v>
      </c>
      <c r="O255" s="33" t="s">
        <v>223</v>
      </c>
      <c r="P255" s="33" t="s">
        <v>12</v>
      </c>
      <c r="Q255" s="33" t="s">
        <v>13</v>
      </c>
      <c r="R255" s="33" t="s">
        <v>93</v>
      </c>
      <c r="S255" s="18" t="s">
        <v>14</v>
      </c>
      <c r="T255" s="33" t="s">
        <v>15</v>
      </c>
      <c r="U255" s="33" t="s">
        <v>16</v>
      </c>
      <c r="V255" s="33" t="s">
        <v>17</v>
      </c>
      <c r="W255" s="33" t="s">
        <v>232</v>
      </c>
      <c r="X255" s="33" t="s">
        <v>19</v>
      </c>
      <c r="Y255" s="33" t="s">
        <v>20</v>
      </c>
      <c r="Z255" s="33" t="s">
        <v>21</v>
      </c>
      <c r="AA255" s="33" t="s">
        <v>22</v>
      </c>
      <c r="AB255" s="33" t="s">
        <v>23</v>
      </c>
      <c r="AC255" s="217" t="s">
        <v>233</v>
      </c>
      <c r="AD255" s="33" t="s">
        <v>25</v>
      </c>
      <c r="AE255" s="33" t="s">
        <v>26</v>
      </c>
      <c r="AF255" s="33" t="s">
        <v>27</v>
      </c>
      <c r="AG255" s="33" t="s">
        <v>28</v>
      </c>
      <c r="AH255" s="33" t="s">
        <v>235</v>
      </c>
      <c r="AI255" s="33" t="s">
        <v>94</v>
      </c>
      <c r="AJ255" s="33" t="s">
        <v>95</v>
      </c>
      <c r="AK255" s="33" t="s">
        <v>96</v>
      </c>
      <c r="AL255" s="33" t="s">
        <v>222</v>
      </c>
      <c r="AM255" s="291" t="s">
        <v>234</v>
      </c>
      <c r="AN255" s="33" t="s">
        <v>36</v>
      </c>
    </row>
    <row r="256" spans="1:42" s="4" customFormat="1" ht="33">
      <c r="A256" s="879"/>
      <c r="B256" s="879"/>
      <c r="C256" s="70" t="s">
        <v>37</v>
      </c>
      <c r="D256" s="107"/>
      <c r="E256" s="108" t="s">
        <v>45</v>
      </c>
      <c r="F256" s="108" t="s">
        <v>46</v>
      </c>
      <c r="G256" s="108"/>
      <c r="H256" s="108" t="s">
        <v>38</v>
      </c>
      <c r="I256" s="108" t="s">
        <v>39</v>
      </c>
      <c r="J256" s="108" t="s">
        <v>40</v>
      </c>
      <c r="K256" s="108" t="s">
        <v>41</v>
      </c>
      <c r="L256" s="108" t="s">
        <v>42</v>
      </c>
      <c r="M256" s="108" t="s">
        <v>43</v>
      </c>
      <c r="N256" s="108" t="s">
        <v>47</v>
      </c>
      <c r="O256" s="108" t="s">
        <v>48</v>
      </c>
      <c r="P256" s="108" t="s">
        <v>49</v>
      </c>
      <c r="Q256" s="108" t="s">
        <v>50</v>
      </c>
      <c r="R256" s="108"/>
      <c r="S256" s="107"/>
      <c r="T256" s="108" t="s">
        <v>51</v>
      </c>
      <c r="U256" s="108" t="s">
        <v>52</v>
      </c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0"/>
    </row>
    <row r="257" spans="1:42">
      <c r="A257" s="879"/>
      <c r="B257" s="879"/>
      <c r="C257" s="15" t="s">
        <v>29</v>
      </c>
      <c r="D257" s="101"/>
      <c r="E257" s="289">
        <v>150</v>
      </c>
      <c r="F257" s="289">
        <v>100</v>
      </c>
      <c r="G257" s="289">
        <v>100</v>
      </c>
      <c r="H257" s="289">
        <v>75</v>
      </c>
      <c r="I257" s="116">
        <v>10</v>
      </c>
      <c r="J257" s="116">
        <v>30</v>
      </c>
      <c r="K257" s="284">
        <v>300</v>
      </c>
      <c r="L257" s="284">
        <v>300</v>
      </c>
      <c r="M257" s="100" t="s">
        <v>44</v>
      </c>
      <c r="N257" s="284">
        <v>650</v>
      </c>
      <c r="O257" s="284">
        <v>500</v>
      </c>
      <c r="P257" s="100" t="s">
        <v>44</v>
      </c>
      <c r="Q257" s="100" t="s">
        <v>44</v>
      </c>
      <c r="R257" s="284">
        <v>200</v>
      </c>
      <c r="S257" s="101"/>
      <c r="T257" s="284">
        <v>550</v>
      </c>
      <c r="U257" s="116">
        <v>15000</v>
      </c>
      <c r="V257" s="283">
        <v>700</v>
      </c>
      <c r="W257" s="116">
        <v>5000</v>
      </c>
      <c r="X257" s="116">
        <v>500</v>
      </c>
      <c r="Y257" s="289">
        <v>100</v>
      </c>
      <c r="Z257" s="289">
        <v>75</v>
      </c>
      <c r="AA257" s="116">
        <v>300</v>
      </c>
      <c r="AB257" s="116">
        <v>100</v>
      </c>
      <c r="AC257" s="289">
        <v>250</v>
      </c>
      <c r="AD257" s="100" t="s">
        <v>44</v>
      </c>
      <c r="AE257" s="289">
        <v>75</v>
      </c>
      <c r="AF257" s="100" t="s">
        <v>44</v>
      </c>
      <c r="AG257" s="116">
        <v>1000</v>
      </c>
      <c r="AH257" s="116"/>
      <c r="AI257" s="100" t="s">
        <v>44</v>
      </c>
      <c r="AJ257" s="100" t="s">
        <v>44</v>
      </c>
      <c r="AK257" s="100" t="s">
        <v>44</v>
      </c>
      <c r="AL257" s="100" t="s">
        <v>44</v>
      </c>
      <c r="AM257" s="218">
        <v>25</v>
      </c>
      <c r="AN257" s="100"/>
      <c r="AO257" s="4">
        <f>SUM(E257:AN257)</f>
        <v>26090</v>
      </c>
    </row>
    <row r="258" spans="1:42">
      <c r="A258" s="879"/>
      <c r="B258" s="879"/>
      <c r="C258" s="15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0"/>
      <c r="AK258" s="100"/>
      <c r="AL258" s="100"/>
      <c r="AM258" s="100"/>
      <c r="AN258" s="100"/>
    </row>
    <row r="259" spans="1:42">
      <c r="A259" s="879"/>
      <c r="B259" s="879"/>
      <c r="C259" s="15" t="s">
        <v>30</v>
      </c>
      <c r="D259" s="101"/>
      <c r="E259" s="100" t="s">
        <v>44</v>
      </c>
      <c r="F259" s="100" t="s">
        <v>44</v>
      </c>
      <c r="G259" s="100" t="s">
        <v>44</v>
      </c>
      <c r="H259" s="100" t="s">
        <v>44</v>
      </c>
      <c r="I259" s="100" t="s">
        <v>44</v>
      </c>
      <c r="J259" s="100" t="s">
        <v>44</v>
      </c>
      <c r="K259" s="100" t="s">
        <v>44</v>
      </c>
      <c r="L259" s="100" t="s">
        <v>44</v>
      </c>
      <c r="M259" s="100" t="s">
        <v>44</v>
      </c>
      <c r="N259" s="284">
        <v>650</v>
      </c>
      <c r="O259" s="284">
        <v>500</v>
      </c>
      <c r="P259" s="100" t="s">
        <v>44</v>
      </c>
      <c r="Q259" s="100" t="s">
        <v>44</v>
      </c>
      <c r="R259" s="100" t="s">
        <v>44</v>
      </c>
      <c r="S259" s="101"/>
      <c r="T259" s="100" t="s">
        <v>44</v>
      </c>
      <c r="U259" s="100" t="s">
        <v>44</v>
      </c>
      <c r="V259" s="100" t="s">
        <v>44</v>
      </c>
      <c r="W259" s="100" t="s">
        <v>44</v>
      </c>
      <c r="X259" s="100" t="s">
        <v>44</v>
      </c>
      <c r="Y259" s="100" t="s">
        <v>44</v>
      </c>
      <c r="Z259" s="100" t="s">
        <v>44</v>
      </c>
      <c r="AA259" s="100" t="s">
        <v>44</v>
      </c>
      <c r="AB259" s="100" t="s">
        <v>44</v>
      </c>
      <c r="AC259" s="100" t="s">
        <v>44</v>
      </c>
      <c r="AD259" s="100" t="s">
        <v>44</v>
      </c>
      <c r="AE259" s="100" t="s">
        <v>44</v>
      </c>
      <c r="AF259" s="100" t="s">
        <v>44</v>
      </c>
      <c r="AG259" s="100" t="s">
        <v>44</v>
      </c>
      <c r="AH259" s="100"/>
      <c r="AI259" s="100" t="s">
        <v>44</v>
      </c>
      <c r="AJ259" s="100" t="s">
        <v>44</v>
      </c>
      <c r="AK259" s="100" t="s">
        <v>44</v>
      </c>
      <c r="AL259" s="100" t="s">
        <v>44</v>
      </c>
      <c r="AM259" s="24" t="s">
        <v>44</v>
      </c>
      <c r="AN259" s="100"/>
      <c r="AO259" s="4">
        <f>SUM(E259:AN259)</f>
        <v>1150</v>
      </c>
      <c r="AP259" s="4">
        <f>AO257+AO259</f>
        <v>27240</v>
      </c>
    </row>
    <row r="260" spans="1:42">
      <c r="A260" s="879"/>
      <c r="B260" s="879"/>
      <c r="C260" s="15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0"/>
      <c r="AK260" s="100"/>
      <c r="AL260" s="100"/>
      <c r="AM260" s="100"/>
      <c r="AN260" s="100"/>
    </row>
    <row r="261" spans="1:42">
      <c r="A261" s="879"/>
      <c r="B261" s="879"/>
      <c r="C261" s="15" t="s">
        <v>31</v>
      </c>
      <c r="D261" s="101"/>
      <c r="E261" s="289">
        <v>150</v>
      </c>
      <c r="F261" s="289">
        <v>100</v>
      </c>
      <c r="G261" s="289">
        <v>100</v>
      </c>
      <c r="H261" s="289">
        <v>75</v>
      </c>
      <c r="I261" s="116">
        <v>10</v>
      </c>
      <c r="J261" s="116">
        <v>30</v>
      </c>
      <c r="K261" s="100" t="s">
        <v>44</v>
      </c>
      <c r="L261" s="100" t="s">
        <v>44</v>
      </c>
      <c r="M261" s="100" t="s">
        <v>44</v>
      </c>
      <c r="N261" s="284">
        <v>650</v>
      </c>
      <c r="O261" s="284">
        <v>500</v>
      </c>
      <c r="P261" s="100" t="s">
        <v>44</v>
      </c>
      <c r="Q261" s="100" t="s">
        <v>44</v>
      </c>
      <c r="R261" s="284">
        <v>200</v>
      </c>
      <c r="S261" s="101"/>
      <c r="T261" s="116">
        <v>530</v>
      </c>
      <c r="U261" s="116">
        <v>15000</v>
      </c>
      <c r="V261" s="283">
        <v>700</v>
      </c>
      <c r="W261" s="116">
        <v>5000</v>
      </c>
      <c r="X261" s="116">
        <v>500</v>
      </c>
      <c r="Y261" s="100" t="s">
        <v>44</v>
      </c>
      <c r="Z261" s="289">
        <v>75</v>
      </c>
      <c r="AA261" s="100" t="s">
        <v>44</v>
      </c>
      <c r="AB261" s="100" t="s">
        <v>44</v>
      </c>
      <c r="AC261" s="289">
        <v>250</v>
      </c>
      <c r="AD261" s="100" t="s">
        <v>44</v>
      </c>
      <c r="AE261" s="289">
        <v>75</v>
      </c>
      <c r="AF261" s="100" t="s">
        <v>44</v>
      </c>
      <c r="AG261" s="116">
        <v>1000</v>
      </c>
      <c r="AH261" s="116"/>
      <c r="AI261" s="100" t="s">
        <v>44</v>
      </c>
      <c r="AJ261" s="100" t="s">
        <v>44</v>
      </c>
      <c r="AK261" s="100" t="s">
        <v>44</v>
      </c>
      <c r="AL261" s="100" t="s">
        <v>44</v>
      </c>
      <c r="AM261" s="218">
        <v>25</v>
      </c>
      <c r="AN261" s="100"/>
      <c r="AO261" s="4">
        <f>SUM(E261:AN261)</f>
        <v>24970</v>
      </c>
    </row>
    <row r="262" spans="1:42">
      <c r="A262" s="879"/>
      <c r="B262" s="879"/>
      <c r="C262" s="15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0"/>
      <c r="AK262" s="100"/>
      <c r="AL262" s="100"/>
      <c r="AM262" s="100"/>
      <c r="AN262" s="100"/>
    </row>
    <row r="263" spans="1:42">
      <c r="A263" s="879"/>
      <c r="B263" s="879"/>
      <c r="C263" s="15" t="s">
        <v>32</v>
      </c>
      <c r="D263" s="101"/>
      <c r="E263" s="100" t="s">
        <v>44</v>
      </c>
      <c r="F263" s="100" t="s">
        <v>44</v>
      </c>
      <c r="G263" s="100" t="s">
        <v>44</v>
      </c>
      <c r="H263" s="100" t="s">
        <v>44</v>
      </c>
      <c r="I263" s="100" t="s">
        <v>44</v>
      </c>
      <c r="J263" s="100" t="s">
        <v>44</v>
      </c>
      <c r="K263" s="100" t="s">
        <v>44</v>
      </c>
      <c r="L263" s="100" t="s">
        <v>44</v>
      </c>
      <c r="M263" s="100" t="s">
        <v>44</v>
      </c>
      <c r="N263" s="284">
        <v>650</v>
      </c>
      <c r="O263" s="284">
        <v>500</v>
      </c>
      <c r="P263" s="100" t="s">
        <v>44</v>
      </c>
      <c r="Q263" s="100" t="s">
        <v>44</v>
      </c>
      <c r="R263" s="100" t="s">
        <v>44</v>
      </c>
      <c r="S263" s="101"/>
      <c r="T263" s="100" t="s">
        <v>44</v>
      </c>
      <c r="U263" s="100" t="s">
        <v>44</v>
      </c>
      <c r="V263" s="100" t="s">
        <v>44</v>
      </c>
      <c r="W263" s="100" t="s">
        <v>44</v>
      </c>
      <c r="X263" s="100" t="s">
        <v>44</v>
      </c>
      <c r="Y263" s="100" t="s">
        <v>44</v>
      </c>
      <c r="Z263" s="100" t="s">
        <v>44</v>
      </c>
      <c r="AA263" s="100" t="s">
        <v>44</v>
      </c>
      <c r="AB263" s="100" t="s">
        <v>44</v>
      </c>
      <c r="AC263" s="100" t="s">
        <v>44</v>
      </c>
      <c r="AD263" s="100" t="s">
        <v>44</v>
      </c>
      <c r="AE263" s="100" t="s">
        <v>44</v>
      </c>
      <c r="AF263" s="100" t="s">
        <v>44</v>
      </c>
      <c r="AG263" s="100" t="s">
        <v>44</v>
      </c>
      <c r="AH263" s="100"/>
      <c r="AI263" s="100" t="s">
        <v>44</v>
      </c>
      <c r="AJ263" s="100" t="s">
        <v>44</v>
      </c>
      <c r="AK263" s="100" t="s">
        <v>44</v>
      </c>
      <c r="AL263" s="100" t="s">
        <v>44</v>
      </c>
      <c r="AM263" s="24" t="s">
        <v>44</v>
      </c>
      <c r="AN263" s="100"/>
      <c r="AO263" s="4">
        <f>SUM(E263:AN263)</f>
        <v>1150</v>
      </c>
      <c r="AP263" s="4">
        <f>AO261+AO263</f>
        <v>26120</v>
      </c>
    </row>
    <row r="264" spans="1:42">
      <c r="A264" s="879"/>
      <c r="B264" s="879"/>
      <c r="C264" s="15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0"/>
      <c r="AK264" s="100"/>
      <c r="AL264" s="100"/>
      <c r="AM264" s="100"/>
      <c r="AN264" s="100"/>
    </row>
    <row r="265" spans="1:42">
      <c r="A265" s="879"/>
      <c r="B265" s="879"/>
      <c r="C265" s="15" t="s">
        <v>33</v>
      </c>
      <c r="D265" s="101"/>
      <c r="E265" s="289">
        <v>150</v>
      </c>
      <c r="F265" s="289">
        <v>100</v>
      </c>
      <c r="G265" s="289">
        <v>100</v>
      </c>
      <c r="H265" s="289">
        <v>75</v>
      </c>
      <c r="I265" s="116">
        <v>10</v>
      </c>
      <c r="J265" s="116">
        <v>30</v>
      </c>
      <c r="K265" s="100" t="s">
        <v>44</v>
      </c>
      <c r="L265" s="100" t="s">
        <v>44</v>
      </c>
      <c r="M265" s="293">
        <v>100</v>
      </c>
      <c r="N265" s="284">
        <v>650</v>
      </c>
      <c r="O265" s="284">
        <v>500</v>
      </c>
      <c r="P265" s="100" t="s">
        <v>44</v>
      </c>
      <c r="Q265" s="100" t="s">
        <v>44</v>
      </c>
      <c r="R265" s="284">
        <v>200</v>
      </c>
      <c r="S265" s="101"/>
      <c r="T265" s="284">
        <v>550</v>
      </c>
      <c r="U265" s="116">
        <v>15000</v>
      </c>
      <c r="V265" s="283">
        <v>700</v>
      </c>
      <c r="W265" s="116">
        <v>5000</v>
      </c>
      <c r="X265" s="116">
        <v>500</v>
      </c>
      <c r="Y265" s="100" t="s">
        <v>44</v>
      </c>
      <c r="Z265" s="289">
        <v>75</v>
      </c>
      <c r="AA265" s="100" t="s">
        <v>44</v>
      </c>
      <c r="AB265" s="100" t="s">
        <v>44</v>
      </c>
      <c r="AC265" s="116">
        <v>150</v>
      </c>
      <c r="AD265" s="116">
        <v>500</v>
      </c>
      <c r="AE265" s="289">
        <v>75</v>
      </c>
      <c r="AF265" s="100" t="s">
        <v>44</v>
      </c>
      <c r="AG265" s="116">
        <v>1000</v>
      </c>
      <c r="AH265" s="116"/>
      <c r="AI265" s="100" t="s">
        <v>44</v>
      </c>
      <c r="AJ265" s="100" t="s">
        <v>44</v>
      </c>
      <c r="AK265" s="100" t="s">
        <v>44</v>
      </c>
      <c r="AL265" s="100" t="s">
        <v>44</v>
      </c>
      <c r="AM265" s="218">
        <v>25</v>
      </c>
      <c r="AN265" s="100"/>
      <c r="AO265" s="4">
        <f>SUM(E265:AN265)</f>
        <v>25490</v>
      </c>
    </row>
    <row r="266" spans="1:42">
      <c r="A266" s="879"/>
      <c r="B266" s="879"/>
      <c r="C266" s="15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0"/>
      <c r="AK266" s="100"/>
      <c r="AL266" s="100"/>
      <c r="AM266" s="100"/>
      <c r="AN266" s="100"/>
    </row>
    <row r="267" spans="1:42">
      <c r="A267" s="879"/>
      <c r="B267" s="879"/>
      <c r="C267" s="15" t="s">
        <v>34</v>
      </c>
      <c r="D267" s="101"/>
      <c r="E267" s="100" t="s">
        <v>44</v>
      </c>
      <c r="F267" s="100" t="s">
        <v>44</v>
      </c>
      <c r="G267" s="100" t="s">
        <v>44</v>
      </c>
      <c r="H267" s="100" t="s">
        <v>44</v>
      </c>
      <c r="I267" s="100" t="s">
        <v>44</v>
      </c>
      <c r="J267" s="100" t="s">
        <v>44</v>
      </c>
      <c r="K267" s="100" t="s">
        <v>44</v>
      </c>
      <c r="L267" s="100" t="s">
        <v>44</v>
      </c>
      <c r="M267" s="168" t="s">
        <v>53</v>
      </c>
      <c r="N267" s="284">
        <v>650</v>
      </c>
      <c r="O267" s="284">
        <v>500</v>
      </c>
      <c r="P267" s="294">
        <v>200</v>
      </c>
      <c r="Q267" s="294">
        <v>500</v>
      </c>
      <c r="R267" s="100" t="s">
        <v>44</v>
      </c>
      <c r="S267" s="101"/>
      <c r="T267" s="100" t="s">
        <v>44</v>
      </c>
      <c r="U267" s="100" t="s">
        <v>44</v>
      </c>
      <c r="V267" s="100" t="s">
        <v>44</v>
      </c>
      <c r="W267" s="100" t="s">
        <v>44</v>
      </c>
      <c r="X267" s="100" t="s">
        <v>44</v>
      </c>
      <c r="Y267" s="100" t="s">
        <v>44</v>
      </c>
      <c r="Z267" s="100" t="s">
        <v>44</v>
      </c>
      <c r="AA267" s="100" t="s">
        <v>44</v>
      </c>
      <c r="AB267" s="100" t="s">
        <v>44</v>
      </c>
      <c r="AC267" s="100" t="s">
        <v>44</v>
      </c>
      <c r="AD267" s="100" t="s">
        <v>44</v>
      </c>
      <c r="AE267" s="100" t="s">
        <v>44</v>
      </c>
      <c r="AF267" s="116">
        <v>500</v>
      </c>
      <c r="AG267" s="100" t="s">
        <v>44</v>
      </c>
      <c r="AH267" s="100"/>
      <c r="AI267" s="100" t="s">
        <v>44</v>
      </c>
      <c r="AJ267" s="100" t="s">
        <v>44</v>
      </c>
      <c r="AK267" s="100" t="s">
        <v>44</v>
      </c>
      <c r="AL267" s="100" t="s">
        <v>44</v>
      </c>
      <c r="AM267" s="24" t="s">
        <v>44</v>
      </c>
      <c r="AN267" s="100"/>
      <c r="AO267" s="4">
        <f>SUM(E267:AN267)</f>
        <v>2350</v>
      </c>
      <c r="AP267" s="4">
        <f>AO265+AO267</f>
        <v>27840</v>
      </c>
    </row>
    <row r="268" spans="1:42">
      <c r="A268" s="879"/>
      <c r="B268" s="879"/>
      <c r="C268" s="15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0"/>
      <c r="AK268" s="100"/>
      <c r="AL268" s="100"/>
      <c r="AM268" s="100"/>
      <c r="AN268" s="100"/>
      <c r="AO268" s="78">
        <f>SUM(AO257:AO267)</f>
        <v>81200</v>
      </c>
      <c r="AP268" s="78">
        <f>SUM(AP259:AP267)</f>
        <v>81200</v>
      </c>
    </row>
    <row r="269" spans="1:42">
      <c r="A269" s="879"/>
      <c r="B269" s="879"/>
      <c r="C269" s="15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0"/>
      <c r="AK269" s="100"/>
      <c r="AL269" s="100"/>
      <c r="AM269" s="100"/>
      <c r="AN269" s="100"/>
    </row>
    <row r="271" spans="1:42" ht="94.5">
      <c r="A271" s="50">
        <v>19</v>
      </c>
      <c r="B271" s="52" t="s">
        <v>135</v>
      </c>
      <c r="C271" s="13" t="s">
        <v>123</v>
      </c>
      <c r="D271" s="105" t="s">
        <v>0</v>
      </c>
      <c r="E271" s="33" t="s">
        <v>1</v>
      </c>
      <c r="F271" s="33" t="s">
        <v>2</v>
      </c>
      <c r="G271" s="33" t="s">
        <v>3</v>
      </c>
      <c r="H271" s="33" t="s">
        <v>4</v>
      </c>
      <c r="I271" s="33" t="s">
        <v>5</v>
      </c>
      <c r="J271" s="33" t="s">
        <v>221</v>
      </c>
      <c r="K271" s="33" t="s">
        <v>7</v>
      </c>
      <c r="L271" s="33" t="s">
        <v>8</v>
      </c>
      <c r="M271" s="33" t="s">
        <v>9</v>
      </c>
      <c r="N271" s="33" t="s">
        <v>10</v>
      </c>
      <c r="O271" s="33" t="s">
        <v>223</v>
      </c>
      <c r="P271" s="33" t="s">
        <v>12</v>
      </c>
      <c r="Q271" s="33" t="s">
        <v>13</v>
      </c>
      <c r="R271" s="33" t="s">
        <v>93</v>
      </c>
      <c r="S271" s="18" t="s">
        <v>14</v>
      </c>
      <c r="T271" s="33" t="s">
        <v>15</v>
      </c>
      <c r="U271" s="33" t="s">
        <v>16</v>
      </c>
      <c r="V271" s="33" t="s">
        <v>17</v>
      </c>
      <c r="W271" s="33" t="s">
        <v>232</v>
      </c>
      <c r="X271" s="33" t="s">
        <v>19</v>
      </c>
      <c r="Y271" s="33" t="s">
        <v>20</v>
      </c>
      <c r="Z271" s="33" t="s">
        <v>21</v>
      </c>
      <c r="AA271" s="33" t="s">
        <v>22</v>
      </c>
      <c r="AB271" s="33" t="s">
        <v>23</v>
      </c>
      <c r="AC271" s="217" t="s">
        <v>233</v>
      </c>
      <c r="AD271" s="33" t="s">
        <v>25</v>
      </c>
      <c r="AE271" s="33" t="s">
        <v>26</v>
      </c>
      <c r="AF271" s="33" t="s">
        <v>27</v>
      </c>
      <c r="AG271" s="33" t="s">
        <v>28</v>
      </c>
      <c r="AH271" s="33" t="s">
        <v>235</v>
      </c>
      <c r="AI271" s="33" t="s">
        <v>94</v>
      </c>
      <c r="AJ271" s="33" t="s">
        <v>95</v>
      </c>
      <c r="AK271" s="33" t="s">
        <v>96</v>
      </c>
      <c r="AL271" s="33" t="s">
        <v>222</v>
      </c>
      <c r="AM271" s="291" t="s">
        <v>234</v>
      </c>
      <c r="AN271" s="33" t="s">
        <v>36</v>
      </c>
    </row>
    <row r="272" spans="1:42" s="4" customFormat="1" ht="33">
      <c r="A272" s="879"/>
      <c r="B272" s="879"/>
      <c r="C272" s="70" t="s">
        <v>37</v>
      </c>
      <c r="D272" s="107"/>
      <c r="E272" s="108" t="s">
        <v>45</v>
      </c>
      <c r="F272" s="108" t="s">
        <v>46</v>
      </c>
      <c r="G272" s="108"/>
      <c r="H272" s="108" t="s">
        <v>38</v>
      </c>
      <c r="I272" s="108" t="s">
        <v>39</v>
      </c>
      <c r="J272" s="108" t="s">
        <v>40</v>
      </c>
      <c r="K272" s="108" t="s">
        <v>41</v>
      </c>
      <c r="L272" s="108" t="s">
        <v>42</v>
      </c>
      <c r="M272" s="108" t="s">
        <v>43</v>
      </c>
      <c r="N272" s="108" t="s">
        <v>47</v>
      </c>
      <c r="O272" s="108" t="s">
        <v>48</v>
      </c>
      <c r="P272" s="108" t="s">
        <v>49</v>
      </c>
      <c r="Q272" s="108" t="s">
        <v>50</v>
      </c>
      <c r="R272" s="108"/>
      <c r="S272" s="107"/>
      <c r="T272" s="108" t="s">
        <v>51</v>
      </c>
      <c r="U272" s="108" t="s">
        <v>52</v>
      </c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0"/>
    </row>
    <row r="273" spans="1:42" ht="18">
      <c r="A273" s="879"/>
      <c r="B273" s="879"/>
      <c r="C273" s="15" t="s">
        <v>29</v>
      </c>
      <c r="D273" s="101"/>
      <c r="E273" s="289">
        <v>150</v>
      </c>
      <c r="F273" s="289">
        <v>100</v>
      </c>
      <c r="G273" s="289">
        <v>100</v>
      </c>
      <c r="H273" s="289">
        <v>75</v>
      </c>
      <c r="I273" s="116">
        <v>10</v>
      </c>
      <c r="J273" s="116">
        <v>30</v>
      </c>
      <c r="K273" s="284">
        <v>300</v>
      </c>
      <c r="L273" s="284">
        <v>300</v>
      </c>
      <c r="M273" s="100" t="s">
        <v>44</v>
      </c>
      <c r="N273" s="284">
        <v>650</v>
      </c>
      <c r="O273" s="284">
        <v>500</v>
      </c>
      <c r="P273" s="100" t="s">
        <v>44</v>
      </c>
      <c r="Q273" s="100" t="s">
        <v>44</v>
      </c>
      <c r="R273" s="284">
        <v>200</v>
      </c>
      <c r="S273" s="101"/>
      <c r="T273" s="284">
        <v>550</v>
      </c>
      <c r="U273" s="80">
        <v>20000</v>
      </c>
      <c r="V273" s="283">
        <v>700</v>
      </c>
      <c r="W273" s="116">
        <v>5000</v>
      </c>
      <c r="X273" s="116">
        <v>500</v>
      </c>
      <c r="Y273" s="289">
        <v>100</v>
      </c>
      <c r="Z273" s="289">
        <v>75</v>
      </c>
      <c r="AA273" s="116">
        <v>300</v>
      </c>
      <c r="AB273" s="116">
        <v>100</v>
      </c>
      <c r="AC273" s="289">
        <v>250</v>
      </c>
      <c r="AD273" s="100" t="s">
        <v>44</v>
      </c>
      <c r="AE273" s="289">
        <v>75</v>
      </c>
      <c r="AF273" s="100" t="s">
        <v>44</v>
      </c>
      <c r="AG273" s="116">
        <v>1000</v>
      </c>
      <c r="AH273" s="116"/>
      <c r="AI273" s="100" t="s">
        <v>44</v>
      </c>
      <c r="AJ273" s="100" t="s">
        <v>44</v>
      </c>
      <c r="AK273" s="100" t="s">
        <v>44</v>
      </c>
      <c r="AL273" s="100" t="s">
        <v>44</v>
      </c>
      <c r="AM273" s="218">
        <v>25</v>
      </c>
      <c r="AN273" s="100"/>
      <c r="AO273" s="4">
        <f>SUM(E273:AN273)</f>
        <v>31090</v>
      </c>
    </row>
    <row r="274" spans="1:42">
      <c r="A274" s="879"/>
      <c r="B274" s="879"/>
      <c r="C274" s="15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0"/>
      <c r="AK274" s="100"/>
      <c r="AL274" s="100"/>
      <c r="AM274" s="100"/>
      <c r="AN274" s="100"/>
    </row>
    <row r="275" spans="1:42">
      <c r="A275" s="879"/>
      <c r="B275" s="879"/>
      <c r="C275" s="15" t="s">
        <v>30</v>
      </c>
      <c r="D275" s="101"/>
      <c r="E275" s="100" t="s">
        <v>44</v>
      </c>
      <c r="F275" s="100" t="s">
        <v>44</v>
      </c>
      <c r="G275" s="100" t="s">
        <v>44</v>
      </c>
      <c r="H275" s="100" t="s">
        <v>44</v>
      </c>
      <c r="I275" s="100" t="s">
        <v>44</v>
      </c>
      <c r="J275" s="100" t="s">
        <v>44</v>
      </c>
      <c r="K275" s="100" t="s">
        <v>44</v>
      </c>
      <c r="L275" s="100" t="s">
        <v>44</v>
      </c>
      <c r="M275" s="100" t="s">
        <v>44</v>
      </c>
      <c r="N275" s="284">
        <v>650</v>
      </c>
      <c r="O275" s="284">
        <v>500</v>
      </c>
      <c r="P275" s="100" t="s">
        <v>44</v>
      </c>
      <c r="Q275" s="100" t="s">
        <v>44</v>
      </c>
      <c r="R275" s="100" t="s">
        <v>44</v>
      </c>
      <c r="S275" s="101"/>
      <c r="T275" s="100" t="s">
        <v>44</v>
      </c>
      <c r="U275" s="100" t="s">
        <v>44</v>
      </c>
      <c r="V275" s="100" t="s">
        <v>44</v>
      </c>
      <c r="W275" s="100" t="s">
        <v>44</v>
      </c>
      <c r="X275" s="100" t="s">
        <v>44</v>
      </c>
      <c r="Y275" s="100" t="s">
        <v>44</v>
      </c>
      <c r="Z275" s="100" t="s">
        <v>44</v>
      </c>
      <c r="AA275" s="100" t="s">
        <v>44</v>
      </c>
      <c r="AB275" s="100" t="s">
        <v>44</v>
      </c>
      <c r="AC275" s="100" t="s">
        <v>44</v>
      </c>
      <c r="AD275" s="100" t="s">
        <v>44</v>
      </c>
      <c r="AE275" s="100" t="s">
        <v>44</v>
      </c>
      <c r="AF275" s="100" t="s">
        <v>44</v>
      </c>
      <c r="AG275" s="100" t="s">
        <v>44</v>
      </c>
      <c r="AH275" s="100"/>
      <c r="AI275" s="100" t="s">
        <v>44</v>
      </c>
      <c r="AJ275" s="100" t="s">
        <v>44</v>
      </c>
      <c r="AK275" s="100" t="s">
        <v>44</v>
      </c>
      <c r="AL275" s="100" t="s">
        <v>44</v>
      </c>
      <c r="AM275" s="24" t="s">
        <v>44</v>
      </c>
      <c r="AN275" s="100"/>
      <c r="AO275" s="4">
        <f>SUM(E275:AN275)</f>
        <v>1150</v>
      </c>
      <c r="AP275" s="4">
        <f>AO273+AO275</f>
        <v>32240</v>
      </c>
    </row>
    <row r="276" spans="1:42">
      <c r="A276" s="879"/>
      <c r="B276" s="879"/>
      <c r="C276" s="15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0"/>
      <c r="AK276" s="100"/>
      <c r="AL276" s="100"/>
      <c r="AM276" s="100"/>
      <c r="AN276" s="100"/>
    </row>
    <row r="277" spans="1:42" ht="18">
      <c r="A277" s="879"/>
      <c r="B277" s="879"/>
      <c r="C277" s="15" t="s">
        <v>31</v>
      </c>
      <c r="D277" s="101"/>
      <c r="E277" s="289">
        <v>150</v>
      </c>
      <c r="F277" s="289">
        <v>100</v>
      </c>
      <c r="G277" s="289">
        <v>100</v>
      </c>
      <c r="H277" s="289">
        <v>75</v>
      </c>
      <c r="I277" s="116">
        <v>10</v>
      </c>
      <c r="J277" s="116">
        <v>30</v>
      </c>
      <c r="K277" s="100" t="s">
        <v>44</v>
      </c>
      <c r="L277" s="100" t="s">
        <v>44</v>
      </c>
      <c r="M277" s="100" t="s">
        <v>44</v>
      </c>
      <c r="N277" s="284">
        <v>650</v>
      </c>
      <c r="O277" s="284">
        <v>500</v>
      </c>
      <c r="P277" s="100" t="s">
        <v>44</v>
      </c>
      <c r="Q277" s="100" t="s">
        <v>44</v>
      </c>
      <c r="R277" s="284">
        <v>200</v>
      </c>
      <c r="S277" s="101"/>
      <c r="T277" s="284">
        <v>550</v>
      </c>
      <c r="U277" s="80">
        <v>20000</v>
      </c>
      <c r="V277" s="283">
        <v>700</v>
      </c>
      <c r="W277" s="116">
        <v>5000</v>
      </c>
      <c r="X277" s="116">
        <v>500</v>
      </c>
      <c r="Y277" s="100" t="s">
        <v>44</v>
      </c>
      <c r="Z277" s="289">
        <v>75</v>
      </c>
      <c r="AA277" s="100" t="s">
        <v>44</v>
      </c>
      <c r="AB277" s="100" t="s">
        <v>44</v>
      </c>
      <c r="AC277" s="289">
        <v>250</v>
      </c>
      <c r="AD277" s="100" t="s">
        <v>44</v>
      </c>
      <c r="AE277" s="289">
        <v>75</v>
      </c>
      <c r="AF277" s="100" t="s">
        <v>44</v>
      </c>
      <c r="AG277" s="116">
        <v>1000</v>
      </c>
      <c r="AH277" s="116"/>
      <c r="AI277" s="100" t="s">
        <v>44</v>
      </c>
      <c r="AJ277" s="100" t="s">
        <v>44</v>
      </c>
      <c r="AK277" s="100" t="s">
        <v>44</v>
      </c>
      <c r="AL277" s="100" t="s">
        <v>44</v>
      </c>
      <c r="AM277" s="218">
        <v>25</v>
      </c>
      <c r="AN277" s="100"/>
      <c r="AO277" s="4">
        <f>SUM(E277:AN277)</f>
        <v>29990</v>
      </c>
    </row>
    <row r="278" spans="1:42">
      <c r="A278" s="879"/>
      <c r="B278" s="879"/>
      <c r="C278" s="15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0"/>
      <c r="AK278" s="100"/>
      <c r="AL278" s="100"/>
      <c r="AM278" s="100"/>
      <c r="AN278" s="100"/>
    </row>
    <row r="279" spans="1:42">
      <c r="A279" s="879"/>
      <c r="B279" s="879"/>
      <c r="C279" s="15" t="s">
        <v>32</v>
      </c>
      <c r="D279" s="101"/>
      <c r="E279" s="100" t="s">
        <v>44</v>
      </c>
      <c r="F279" s="100" t="s">
        <v>44</v>
      </c>
      <c r="G279" s="100" t="s">
        <v>44</v>
      </c>
      <c r="H279" s="100" t="s">
        <v>44</v>
      </c>
      <c r="I279" s="100" t="s">
        <v>44</v>
      </c>
      <c r="J279" s="100" t="s">
        <v>44</v>
      </c>
      <c r="K279" s="100" t="s">
        <v>44</v>
      </c>
      <c r="L279" s="100" t="s">
        <v>44</v>
      </c>
      <c r="M279" s="100" t="s">
        <v>44</v>
      </c>
      <c r="N279" s="284">
        <v>650</v>
      </c>
      <c r="O279" s="284">
        <v>500</v>
      </c>
      <c r="P279" s="100" t="s">
        <v>44</v>
      </c>
      <c r="Q279" s="100" t="s">
        <v>44</v>
      </c>
      <c r="R279" s="100" t="s">
        <v>44</v>
      </c>
      <c r="S279" s="101"/>
      <c r="T279" s="100" t="s">
        <v>44</v>
      </c>
      <c r="U279" s="100" t="s">
        <v>44</v>
      </c>
      <c r="V279" s="100" t="s">
        <v>44</v>
      </c>
      <c r="W279" s="100" t="s">
        <v>44</v>
      </c>
      <c r="X279" s="100" t="s">
        <v>44</v>
      </c>
      <c r="Y279" s="100" t="s">
        <v>44</v>
      </c>
      <c r="Z279" s="100" t="s">
        <v>44</v>
      </c>
      <c r="AA279" s="100" t="s">
        <v>44</v>
      </c>
      <c r="AB279" s="100" t="s">
        <v>44</v>
      </c>
      <c r="AC279" s="100" t="s">
        <v>44</v>
      </c>
      <c r="AD279" s="100" t="s">
        <v>44</v>
      </c>
      <c r="AE279" s="100" t="s">
        <v>44</v>
      </c>
      <c r="AF279" s="100" t="s">
        <v>44</v>
      </c>
      <c r="AG279" s="100" t="s">
        <v>44</v>
      </c>
      <c r="AH279" s="100"/>
      <c r="AI279" s="100" t="s">
        <v>44</v>
      </c>
      <c r="AJ279" s="100" t="s">
        <v>44</v>
      </c>
      <c r="AK279" s="100" t="s">
        <v>44</v>
      </c>
      <c r="AL279" s="100" t="s">
        <v>44</v>
      </c>
      <c r="AM279" s="24" t="s">
        <v>44</v>
      </c>
      <c r="AN279" s="100"/>
      <c r="AO279" s="4">
        <f>SUM(E279:AN279)</f>
        <v>1150</v>
      </c>
      <c r="AP279" s="4">
        <f>AO277+AO279</f>
        <v>31140</v>
      </c>
    </row>
    <row r="280" spans="1:42">
      <c r="A280" s="879"/>
      <c r="B280" s="879"/>
      <c r="C280" s="15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0"/>
      <c r="AK280" s="100"/>
      <c r="AL280" s="100"/>
      <c r="AM280" s="100"/>
      <c r="AN280" s="100"/>
    </row>
    <row r="281" spans="1:42" ht="18">
      <c r="A281" s="879"/>
      <c r="B281" s="879"/>
      <c r="C281" s="15" t="s">
        <v>33</v>
      </c>
      <c r="D281" s="101"/>
      <c r="E281" s="289">
        <v>150</v>
      </c>
      <c r="F281" s="289">
        <v>100</v>
      </c>
      <c r="G281" s="289">
        <v>100</v>
      </c>
      <c r="H281" s="289">
        <v>75</v>
      </c>
      <c r="I281" s="116">
        <v>10</v>
      </c>
      <c r="J281" s="116">
        <v>30</v>
      </c>
      <c r="K281" s="100" t="s">
        <v>44</v>
      </c>
      <c r="L281" s="100" t="s">
        <v>44</v>
      </c>
      <c r="M281" s="293">
        <v>100</v>
      </c>
      <c r="N281" s="284">
        <v>650</v>
      </c>
      <c r="O281" s="284">
        <v>500</v>
      </c>
      <c r="P281" s="100" t="s">
        <v>44</v>
      </c>
      <c r="Q281" s="100" t="s">
        <v>44</v>
      </c>
      <c r="R281" s="284">
        <v>200</v>
      </c>
      <c r="S281" s="101"/>
      <c r="T281" s="284">
        <v>550</v>
      </c>
      <c r="U281" s="80">
        <v>20000</v>
      </c>
      <c r="V281" s="283">
        <v>700</v>
      </c>
      <c r="W281" s="116">
        <v>5000</v>
      </c>
      <c r="X281" s="116">
        <v>500</v>
      </c>
      <c r="Y281" s="100" t="s">
        <v>44</v>
      </c>
      <c r="Z281" s="289">
        <v>75</v>
      </c>
      <c r="AA281" s="100" t="s">
        <v>44</v>
      </c>
      <c r="AB281" s="100" t="s">
        <v>44</v>
      </c>
      <c r="AC281" s="289">
        <v>250</v>
      </c>
      <c r="AD281" s="116">
        <v>500</v>
      </c>
      <c r="AE281" s="289">
        <v>75</v>
      </c>
      <c r="AF281" s="100" t="s">
        <v>44</v>
      </c>
      <c r="AG281" s="116">
        <v>1000</v>
      </c>
      <c r="AH281" s="116"/>
      <c r="AI281" s="100" t="s">
        <v>44</v>
      </c>
      <c r="AJ281" s="100" t="s">
        <v>44</v>
      </c>
      <c r="AK281" s="100" t="s">
        <v>44</v>
      </c>
      <c r="AL281" s="100" t="s">
        <v>44</v>
      </c>
      <c r="AM281" s="218">
        <v>25</v>
      </c>
      <c r="AN281" s="100"/>
      <c r="AO281" s="4">
        <f>SUM(E281:AN281)</f>
        <v>30590</v>
      </c>
    </row>
    <row r="282" spans="1:42">
      <c r="A282" s="879"/>
      <c r="B282" s="879"/>
      <c r="C282" s="15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0"/>
      <c r="AK282" s="100"/>
      <c r="AL282" s="100"/>
      <c r="AM282" s="100"/>
      <c r="AN282" s="100"/>
    </row>
    <row r="283" spans="1:42">
      <c r="A283" s="879"/>
      <c r="B283" s="879"/>
      <c r="C283" s="15" t="s">
        <v>34</v>
      </c>
      <c r="D283" s="101"/>
      <c r="E283" s="100" t="s">
        <v>44</v>
      </c>
      <c r="F283" s="100" t="s">
        <v>44</v>
      </c>
      <c r="G283" s="100" t="s">
        <v>44</v>
      </c>
      <c r="H283" s="100" t="s">
        <v>44</v>
      </c>
      <c r="I283" s="100" t="s">
        <v>44</v>
      </c>
      <c r="J283" s="100" t="s">
        <v>44</v>
      </c>
      <c r="K283" s="100" t="s">
        <v>44</v>
      </c>
      <c r="L283" s="100" t="s">
        <v>44</v>
      </c>
      <c r="M283" s="168" t="s">
        <v>53</v>
      </c>
      <c r="N283" s="284">
        <v>650</v>
      </c>
      <c r="O283" s="284">
        <v>500</v>
      </c>
      <c r="P283" s="294">
        <v>200</v>
      </c>
      <c r="Q283" s="294">
        <v>500</v>
      </c>
      <c r="R283" s="100" t="s">
        <v>44</v>
      </c>
      <c r="S283" s="101"/>
      <c r="T283" s="100" t="s">
        <v>44</v>
      </c>
      <c r="U283" s="100" t="s">
        <v>44</v>
      </c>
      <c r="V283" s="100" t="s">
        <v>44</v>
      </c>
      <c r="W283" s="100" t="s">
        <v>44</v>
      </c>
      <c r="X283" s="100" t="s">
        <v>44</v>
      </c>
      <c r="Y283" s="100" t="s">
        <v>44</v>
      </c>
      <c r="Z283" s="100" t="s">
        <v>44</v>
      </c>
      <c r="AA283" s="100" t="s">
        <v>44</v>
      </c>
      <c r="AB283" s="100" t="s">
        <v>44</v>
      </c>
      <c r="AC283" s="100" t="s">
        <v>44</v>
      </c>
      <c r="AD283" s="100" t="s">
        <v>44</v>
      </c>
      <c r="AE283" s="100" t="s">
        <v>44</v>
      </c>
      <c r="AF283" s="116">
        <v>500</v>
      </c>
      <c r="AG283" s="100" t="s">
        <v>44</v>
      </c>
      <c r="AH283" s="100"/>
      <c r="AI283" s="100" t="s">
        <v>44</v>
      </c>
      <c r="AJ283" s="100" t="s">
        <v>44</v>
      </c>
      <c r="AK283" s="100" t="s">
        <v>44</v>
      </c>
      <c r="AL283" s="100" t="s">
        <v>44</v>
      </c>
      <c r="AM283" s="24" t="s">
        <v>44</v>
      </c>
      <c r="AN283" s="100"/>
      <c r="AO283" s="4">
        <f>SUM(E283:AN283)</f>
        <v>2350</v>
      </c>
      <c r="AP283" s="4">
        <f>AO281+AO283</f>
        <v>32940</v>
      </c>
    </row>
    <row r="284" spans="1:42">
      <c r="A284" s="879"/>
      <c r="B284" s="879"/>
      <c r="C284" s="15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0"/>
      <c r="AK284" s="100"/>
      <c r="AL284" s="100"/>
      <c r="AM284" s="100"/>
      <c r="AN284" s="100"/>
      <c r="AO284" s="78">
        <f>SUM(AO273:AO283)</f>
        <v>96320</v>
      </c>
      <c r="AP284" s="78">
        <f>SUM(AP275:AP283)</f>
        <v>96320</v>
      </c>
    </row>
    <row r="285" spans="1:42">
      <c r="A285" s="879"/>
      <c r="B285" s="879"/>
      <c r="C285" s="15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0"/>
      <c r="AK285" s="100"/>
      <c r="AL285" s="100"/>
      <c r="AM285" s="100"/>
      <c r="AN285" s="100"/>
    </row>
    <row r="286" spans="1:42" s="78" customFormat="1" ht="15">
      <c r="A286" s="10" t="s">
        <v>80</v>
      </c>
      <c r="B286" s="122"/>
      <c r="C286" s="122" t="s">
        <v>138</v>
      </c>
      <c r="D286" s="123"/>
      <c r="E286" s="123">
        <v>1</v>
      </c>
      <c r="F286" s="123">
        <v>2</v>
      </c>
      <c r="G286" s="123">
        <v>3</v>
      </c>
      <c r="H286" s="123">
        <v>4</v>
      </c>
      <c r="I286" s="123">
        <v>5</v>
      </c>
      <c r="J286" s="123">
        <v>6</v>
      </c>
      <c r="K286" s="123">
        <v>7</v>
      </c>
      <c r="L286" s="123">
        <v>8</v>
      </c>
      <c r="M286" s="123">
        <v>9</v>
      </c>
      <c r="N286" s="123">
        <v>10</v>
      </c>
      <c r="O286" s="123">
        <v>11</v>
      </c>
      <c r="P286" s="123">
        <v>12</v>
      </c>
      <c r="Q286" s="123">
        <v>13</v>
      </c>
      <c r="R286" s="123">
        <v>14</v>
      </c>
      <c r="S286" s="123"/>
      <c r="T286" s="123">
        <v>15</v>
      </c>
      <c r="U286" s="123">
        <v>16</v>
      </c>
      <c r="V286" s="123">
        <v>17</v>
      </c>
      <c r="W286" s="123">
        <v>18</v>
      </c>
      <c r="X286" s="123">
        <v>19</v>
      </c>
      <c r="Y286" s="123">
        <v>20</v>
      </c>
      <c r="Z286" s="123">
        <v>21</v>
      </c>
      <c r="AA286" s="123">
        <v>22</v>
      </c>
      <c r="AB286" s="123">
        <v>23</v>
      </c>
      <c r="AC286" s="123">
        <v>24</v>
      </c>
      <c r="AD286" s="123">
        <v>25</v>
      </c>
      <c r="AE286" s="123">
        <v>26</v>
      </c>
      <c r="AF286" s="123">
        <v>27</v>
      </c>
      <c r="AG286" s="123">
        <v>28</v>
      </c>
      <c r="AH286" s="123"/>
      <c r="AI286" s="123">
        <v>29</v>
      </c>
      <c r="AJ286" s="123">
        <v>30</v>
      </c>
      <c r="AK286" s="123">
        <v>31</v>
      </c>
      <c r="AL286" s="123"/>
      <c r="AM286" s="123"/>
      <c r="AN286" s="123">
        <v>32</v>
      </c>
    </row>
    <row r="288" spans="1:42" ht="94.5">
      <c r="A288" s="50">
        <v>20</v>
      </c>
      <c r="B288" s="48" t="s">
        <v>136</v>
      </c>
      <c r="C288" s="13" t="s">
        <v>124</v>
      </c>
      <c r="D288" s="105" t="s">
        <v>0</v>
      </c>
      <c r="E288" s="33" t="s">
        <v>1</v>
      </c>
      <c r="F288" s="33" t="s">
        <v>2</v>
      </c>
      <c r="G288" s="33" t="s">
        <v>3</v>
      </c>
      <c r="H288" s="33" t="s">
        <v>4</v>
      </c>
      <c r="I288" s="33" t="s">
        <v>5</v>
      </c>
      <c r="J288" s="33" t="s">
        <v>221</v>
      </c>
      <c r="K288" s="33" t="s">
        <v>7</v>
      </c>
      <c r="L288" s="33" t="s">
        <v>8</v>
      </c>
      <c r="M288" s="33" t="s">
        <v>9</v>
      </c>
      <c r="N288" s="33" t="s">
        <v>10</v>
      </c>
      <c r="O288" s="33" t="s">
        <v>223</v>
      </c>
      <c r="P288" s="33" t="s">
        <v>12</v>
      </c>
      <c r="Q288" s="33" t="s">
        <v>13</v>
      </c>
      <c r="R288" s="33" t="s">
        <v>93</v>
      </c>
      <c r="S288" s="18" t="s">
        <v>14</v>
      </c>
      <c r="T288" s="33" t="s">
        <v>15</v>
      </c>
      <c r="U288" s="33" t="s">
        <v>16</v>
      </c>
      <c r="V288" s="33" t="s">
        <v>17</v>
      </c>
      <c r="W288" s="33" t="s">
        <v>232</v>
      </c>
      <c r="X288" s="33" t="s">
        <v>19</v>
      </c>
      <c r="Y288" s="33" t="s">
        <v>20</v>
      </c>
      <c r="Z288" s="33" t="s">
        <v>21</v>
      </c>
      <c r="AA288" s="33" t="s">
        <v>22</v>
      </c>
      <c r="AB288" s="33" t="s">
        <v>23</v>
      </c>
      <c r="AC288" s="217" t="s">
        <v>233</v>
      </c>
      <c r="AD288" s="33" t="s">
        <v>25</v>
      </c>
      <c r="AE288" s="33" t="s">
        <v>26</v>
      </c>
      <c r="AF288" s="33" t="s">
        <v>27</v>
      </c>
      <c r="AG288" s="33" t="s">
        <v>28</v>
      </c>
      <c r="AH288" s="33" t="s">
        <v>235</v>
      </c>
      <c r="AI288" s="33" t="s">
        <v>94</v>
      </c>
      <c r="AJ288" s="33" t="s">
        <v>95</v>
      </c>
      <c r="AK288" s="33" t="s">
        <v>96</v>
      </c>
      <c r="AL288" s="33" t="s">
        <v>222</v>
      </c>
      <c r="AM288" s="291" t="s">
        <v>234</v>
      </c>
      <c r="AN288" s="33" t="s">
        <v>36</v>
      </c>
    </row>
    <row r="289" spans="1:42" s="4" customFormat="1" ht="33">
      <c r="A289" s="879"/>
      <c r="B289" s="879"/>
      <c r="C289" s="70" t="s">
        <v>37</v>
      </c>
      <c r="D289" s="107"/>
      <c r="E289" s="108" t="s">
        <v>45</v>
      </c>
      <c r="F289" s="108" t="s">
        <v>46</v>
      </c>
      <c r="G289" s="108"/>
      <c r="H289" s="108" t="s">
        <v>38</v>
      </c>
      <c r="I289" s="108" t="s">
        <v>39</v>
      </c>
      <c r="J289" s="108" t="s">
        <v>40</v>
      </c>
      <c r="K289" s="108" t="s">
        <v>41</v>
      </c>
      <c r="L289" s="108" t="s">
        <v>42</v>
      </c>
      <c r="M289" s="108" t="s">
        <v>43</v>
      </c>
      <c r="N289" s="108" t="s">
        <v>47</v>
      </c>
      <c r="O289" s="108" t="s">
        <v>48</v>
      </c>
      <c r="P289" s="108" t="s">
        <v>49</v>
      </c>
      <c r="Q289" s="108" t="s">
        <v>50</v>
      </c>
      <c r="R289" s="108"/>
      <c r="S289" s="107"/>
      <c r="T289" s="108" t="s">
        <v>51</v>
      </c>
      <c r="U289" s="108" t="s">
        <v>52</v>
      </c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0"/>
    </row>
    <row r="290" spans="1:42">
      <c r="A290" s="879"/>
      <c r="B290" s="879"/>
      <c r="C290" s="15" t="s">
        <v>29</v>
      </c>
      <c r="D290" s="101"/>
      <c r="E290" s="289">
        <v>150</v>
      </c>
      <c r="F290" s="289">
        <v>100</v>
      </c>
      <c r="G290" s="289">
        <v>100</v>
      </c>
      <c r="H290" s="289">
        <v>75</v>
      </c>
      <c r="I290" s="108">
        <v>10</v>
      </c>
      <c r="J290" s="108">
        <v>30</v>
      </c>
      <c r="K290" s="284">
        <v>300</v>
      </c>
      <c r="L290" s="284">
        <v>300</v>
      </c>
      <c r="M290" s="100" t="s">
        <v>44</v>
      </c>
      <c r="N290" s="284">
        <v>650</v>
      </c>
      <c r="O290" s="284">
        <v>500</v>
      </c>
      <c r="P290" s="100" t="s">
        <v>44</v>
      </c>
      <c r="Q290" s="100" t="s">
        <v>44</v>
      </c>
      <c r="R290" s="284">
        <v>200</v>
      </c>
      <c r="S290" s="101"/>
      <c r="T290" s="284">
        <v>550</v>
      </c>
      <c r="U290" s="108">
        <v>15000</v>
      </c>
      <c r="V290" s="283">
        <v>700</v>
      </c>
      <c r="W290" s="108">
        <v>5000</v>
      </c>
      <c r="X290" s="108">
        <v>500</v>
      </c>
      <c r="Y290" s="289">
        <v>100</v>
      </c>
      <c r="Z290" s="289">
        <v>75</v>
      </c>
      <c r="AA290" s="108">
        <v>300</v>
      </c>
      <c r="AB290" s="108">
        <v>100</v>
      </c>
      <c r="AC290" s="289">
        <v>250</v>
      </c>
      <c r="AD290" s="100" t="s">
        <v>44</v>
      </c>
      <c r="AE290" s="289">
        <v>75</v>
      </c>
      <c r="AF290" s="100" t="s">
        <v>44</v>
      </c>
      <c r="AG290" s="108">
        <v>1000</v>
      </c>
      <c r="AH290" s="108"/>
      <c r="AI290" s="100" t="s">
        <v>44</v>
      </c>
      <c r="AJ290" s="100" t="s">
        <v>44</v>
      </c>
      <c r="AK290" s="100" t="s">
        <v>44</v>
      </c>
      <c r="AL290" s="100" t="s">
        <v>44</v>
      </c>
      <c r="AM290" s="218">
        <v>25</v>
      </c>
      <c r="AN290" s="100"/>
      <c r="AO290" s="4">
        <f>SUM(E290:AN290)</f>
        <v>26090</v>
      </c>
    </row>
    <row r="291" spans="1:42">
      <c r="A291" s="879"/>
      <c r="B291" s="879"/>
      <c r="C291" s="15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0"/>
      <c r="AK291" s="100"/>
      <c r="AL291" s="100"/>
      <c r="AM291" s="100"/>
      <c r="AN291" s="100"/>
    </row>
    <row r="292" spans="1:42">
      <c r="A292" s="879"/>
      <c r="B292" s="879"/>
      <c r="C292" s="15" t="s">
        <v>30</v>
      </c>
      <c r="D292" s="101"/>
      <c r="E292" s="100" t="s">
        <v>44</v>
      </c>
      <c r="F292" s="100" t="s">
        <v>44</v>
      </c>
      <c r="G292" s="100" t="s">
        <v>44</v>
      </c>
      <c r="H292" s="100" t="s">
        <v>44</v>
      </c>
      <c r="I292" s="100" t="s">
        <v>44</v>
      </c>
      <c r="J292" s="100" t="s">
        <v>44</v>
      </c>
      <c r="K292" s="100" t="s">
        <v>44</v>
      </c>
      <c r="L292" s="100" t="s">
        <v>44</v>
      </c>
      <c r="M292" s="100" t="s">
        <v>44</v>
      </c>
      <c r="N292" s="284">
        <v>650</v>
      </c>
      <c r="O292" s="284">
        <v>500</v>
      </c>
      <c r="P292" s="100" t="s">
        <v>44</v>
      </c>
      <c r="Q292" s="100" t="s">
        <v>44</v>
      </c>
      <c r="R292" s="100" t="s">
        <v>44</v>
      </c>
      <c r="S292" s="101"/>
      <c r="T292" s="100" t="s">
        <v>44</v>
      </c>
      <c r="U292" s="100" t="s">
        <v>44</v>
      </c>
      <c r="V292" s="100" t="s">
        <v>44</v>
      </c>
      <c r="W292" s="100" t="s">
        <v>44</v>
      </c>
      <c r="X292" s="100" t="s">
        <v>44</v>
      </c>
      <c r="Y292" s="100" t="s">
        <v>44</v>
      </c>
      <c r="Z292" s="100" t="s">
        <v>44</v>
      </c>
      <c r="AA292" s="100" t="s">
        <v>44</v>
      </c>
      <c r="AB292" s="100" t="s">
        <v>44</v>
      </c>
      <c r="AC292" s="100" t="s">
        <v>44</v>
      </c>
      <c r="AD292" s="100" t="s">
        <v>44</v>
      </c>
      <c r="AE292" s="100" t="s">
        <v>44</v>
      </c>
      <c r="AF292" s="100" t="s">
        <v>44</v>
      </c>
      <c r="AG292" s="100" t="s">
        <v>44</v>
      </c>
      <c r="AH292" s="100"/>
      <c r="AI292" s="100" t="s">
        <v>44</v>
      </c>
      <c r="AJ292" s="100" t="s">
        <v>44</v>
      </c>
      <c r="AK292" s="100" t="s">
        <v>44</v>
      </c>
      <c r="AL292" s="100" t="s">
        <v>44</v>
      </c>
      <c r="AM292" s="24" t="s">
        <v>44</v>
      </c>
      <c r="AN292" s="100"/>
      <c r="AO292" s="4">
        <f>SUM(E292:AN292)</f>
        <v>1150</v>
      </c>
      <c r="AP292" s="4">
        <f>AO290+AO292</f>
        <v>27240</v>
      </c>
    </row>
    <row r="293" spans="1:42">
      <c r="A293" s="879"/>
      <c r="B293" s="879"/>
      <c r="C293" s="15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0"/>
      <c r="AK293" s="100"/>
      <c r="AL293" s="100"/>
      <c r="AM293" s="100"/>
      <c r="AN293" s="100"/>
    </row>
    <row r="294" spans="1:42">
      <c r="A294" s="879"/>
      <c r="B294" s="879"/>
      <c r="C294" s="15" t="s">
        <v>31</v>
      </c>
      <c r="D294" s="101"/>
      <c r="E294" s="289">
        <v>150</v>
      </c>
      <c r="F294" s="289">
        <v>100</v>
      </c>
      <c r="G294" s="289">
        <v>100</v>
      </c>
      <c r="H294" s="289">
        <v>75</v>
      </c>
      <c r="I294" s="108">
        <v>10</v>
      </c>
      <c r="J294" s="108">
        <v>30</v>
      </c>
      <c r="K294" s="100" t="s">
        <v>44</v>
      </c>
      <c r="L294" s="100" t="s">
        <v>44</v>
      </c>
      <c r="M294" s="100" t="s">
        <v>44</v>
      </c>
      <c r="N294" s="284">
        <v>650</v>
      </c>
      <c r="O294" s="284">
        <v>500</v>
      </c>
      <c r="P294" s="100" t="s">
        <v>44</v>
      </c>
      <c r="Q294" s="100" t="s">
        <v>44</v>
      </c>
      <c r="R294" s="284">
        <v>200</v>
      </c>
      <c r="S294" s="101"/>
      <c r="T294" s="284">
        <v>550</v>
      </c>
      <c r="U294" s="108">
        <v>15000</v>
      </c>
      <c r="V294" s="283">
        <v>700</v>
      </c>
      <c r="W294" s="108">
        <v>5000</v>
      </c>
      <c r="X294" s="108">
        <v>500</v>
      </c>
      <c r="Y294" s="100" t="s">
        <v>44</v>
      </c>
      <c r="Z294" s="289">
        <v>75</v>
      </c>
      <c r="AA294" s="100" t="s">
        <v>44</v>
      </c>
      <c r="AB294" s="100" t="s">
        <v>44</v>
      </c>
      <c r="AC294" s="289">
        <v>250</v>
      </c>
      <c r="AD294" s="100" t="s">
        <v>44</v>
      </c>
      <c r="AE294" s="289">
        <v>75</v>
      </c>
      <c r="AF294" s="100" t="s">
        <v>44</v>
      </c>
      <c r="AG294" s="108">
        <v>1000</v>
      </c>
      <c r="AH294" s="108"/>
      <c r="AI294" s="100" t="s">
        <v>44</v>
      </c>
      <c r="AJ294" s="100" t="s">
        <v>44</v>
      </c>
      <c r="AK294" s="100" t="s">
        <v>44</v>
      </c>
      <c r="AL294" s="100" t="s">
        <v>44</v>
      </c>
      <c r="AM294" s="218">
        <v>25</v>
      </c>
      <c r="AN294" s="100"/>
      <c r="AO294" s="4">
        <f>SUM(E294:AN294)</f>
        <v>24990</v>
      </c>
    </row>
    <row r="295" spans="1:42">
      <c r="A295" s="879"/>
      <c r="B295" s="879"/>
      <c r="C295" s="15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0"/>
      <c r="AK295" s="100"/>
      <c r="AL295" s="100"/>
      <c r="AM295" s="100"/>
      <c r="AN295" s="100"/>
    </row>
    <row r="296" spans="1:42">
      <c r="A296" s="879"/>
      <c r="B296" s="879"/>
      <c r="C296" s="15" t="s">
        <v>32</v>
      </c>
      <c r="D296" s="101"/>
      <c r="E296" s="100" t="s">
        <v>44</v>
      </c>
      <c r="F296" s="100" t="s">
        <v>44</v>
      </c>
      <c r="G296" s="100" t="s">
        <v>44</v>
      </c>
      <c r="H296" s="100" t="s">
        <v>44</v>
      </c>
      <c r="I296" s="100" t="s">
        <v>44</v>
      </c>
      <c r="J296" s="100" t="s">
        <v>44</v>
      </c>
      <c r="K296" s="100" t="s">
        <v>44</v>
      </c>
      <c r="L296" s="100" t="s">
        <v>44</v>
      </c>
      <c r="M296" s="100" t="s">
        <v>44</v>
      </c>
      <c r="N296" s="284">
        <v>650</v>
      </c>
      <c r="O296" s="284">
        <v>500</v>
      </c>
      <c r="P296" s="100" t="s">
        <v>44</v>
      </c>
      <c r="Q296" s="100" t="s">
        <v>44</v>
      </c>
      <c r="R296" s="100" t="s">
        <v>44</v>
      </c>
      <c r="S296" s="101"/>
      <c r="T296" s="100" t="s">
        <v>44</v>
      </c>
      <c r="U296" s="100" t="s">
        <v>44</v>
      </c>
      <c r="V296" s="100" t="s">
        <v>44</v>
      </c>
      <c r="W296" s="100" t="s">
        <v>44</v>
      </c>
      <c r="X296" s="100" t="s">
        <v>44</v>
      </c>
      <c r="Y296" s="100" t="s">
        <v>44</v>
      </c>
      <c r="Z296" s="100" t="s">
        <v>44</v>
      </c>
      <c r="AA296" s="100" t="s">
        <v>44</v>
      </c>
      <c r="AB296" s="100" t="s">
        <v>44</v>
      </c>
      <c r="AC296" s="100" t="s">
        <v>44</v>
      </c>
      <c r="AD296" s="100" t="s">
        <v>44</v>
      </c>
      <c r="AE296" s="100" t="s">
        <v>44</v>
      </c>
      <c r="AF296" s="100" t="s">
        <v>44</v>
      </c>
      <c r="AG296" s="100" t="s">
        <v>44</v>
      </c>
      <c r="AH296" s="100"/>
      <c r="AI296" s="100" t="s">
        <v>44</v>
      </c>
      <c r="AJ296" s="100" t="s">
        <v>44</v>
      </c>
      <c r="AK296" s="100" t="s">
        <v>44</v>
      </c>
      <c r="AL296" s="100" t="s">
        <v>44</v>
      </c>
      <c r="AM296" s="24" t="s">
        <v>44</v>
      </c>
      <c r="AN296" s="100"/>
      <c r="AO296" s="4">
        <f>SUM(E296:AN296)</f>
        <v>1150</v>
      </c>
      <c r="AP296" s="4">
        <f>AO294+AO296</f>
        <v>26140</v>
      </c>
    </row>
    <row r="297" spans="1:42">
      <c r="A297" s="879"/>
      <c r="B297" s="879"/>
      <c r="C297" s="15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15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0"/>
      <c r="AK297" s="100"/>
      <c r="AL297" s="100"/>
      <c r="AM297" s="100"/>
      <c r="AN297" s="100"/>
    </row>
    <row r="298" spans="1:42">
      <c r="A298" s="879"/>
      <c r="B298" s="879"/>
      <c r="C298" s="15" t="s">
        <v>33</v>
      </c>
      <c r="D298" s="101"/>
      <c r="E298" s="289">
        <v>150</v>
      </c>
      <c r="F298" s="289">
        <v>100</v>
      </c>
      <c r="G298" s="289">
        <v>100</v>
      </c>
      <c r="H298" s="289">
        <v>75</v>
      </c>
      <c r="I298" s="108">
        <v>10</v>
      </c>
      <c r="J298" s="108">
        <v>30</v>
      </c>
      <c r="K298" s="100" t="s">
        <v>44</v>
      </c>
      <c r="L298" s="100" t="s">
        <v>44</v>
      </c>
      <c r="M298" s="293">
        <v>100</v>
      </c>
      <c r="N298" s="284">
        <v>650</v>
      </c>
      <c r="O298" s="284">
        <v>500</v>
      </c>
      <c r="P298" s="100" t="s">
        <v>44</v>
      </c>
      <c r="Q298" s="100" t="s">
        <v>44</v>
      </c>
      <c r="R298" s="284">
        <v>200</v>
      </c>
      <c r="S298" s="101"/>
      <c r="T298" s="284">
        <v>550</v>
      </c>
      <c r="U298" s="108">
        <v>15000</v>
      </c>
      <c r="V298" s="283">
        <v>700</v>
      </c>
      <c r="W298" s="108">
        <v>5000</v>
      </c>
      <c r="X298" s="108">
        <v>500</v>
      </c>
      <c r="Y298" s="100" t="s">
        <v>44</v>
      </c>
      <c r="Z298" s="289">
        <v>75</v>
      </c>
      <c r="AA298" s="100" t="s">
        <v>44</v>
      </c>
      <c r="AB298" s="100" t="s">
        <v>44</v>
      </c>
      <c r="AC298" s="289">
        <v>250</v>
      </c>
      <c r="AD298" s="108">
        <v>500</v>
      </c>
      <c r="AE298" s="289">
        <v>75</v>
      </c>
      <c r="AF298" s="100" t="s">
        <v>44</v>
      </c>
      <c r="AG298" s="108">
        <v>1000</v>
      </c>
      <c r="AH298" s="108"/>
      <c r="AI298" s="108">
        <v>500</v>
      </c>
      <c r="AJ298" s="100" t="s">
        <v>44</v>
      </c>
      <c r="AK298" s="100" t="s">
        <v>44</v>
      </c>
      <c r="AL298" s="100" t="s">
        <v>44</v>
      </c>
      <c r="AM298" s="218">
        <v>25</v>
      </c>
      <c r="AN298" s="100"/>
      <c r="AO298" s="4">
        <f>SUM(E298:AN298)</f>
        <v>26090</v>
      </c>
    </row>
    <row r="299" spans="1:42">
      <c r="A299" s="879"/>
      <c r="B299" s="879"/>
      <c r="C299" s="15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8"/>
      <c r="R299" s="115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0"/>
      <c r="AK299" s="100"/>
      <c r="AL299" s="100"/>
      <c r="AM299" s="100"/>
      <c r="AN299" s="100"/>
    </row>
    <row r="300" spans="1:42">
      <c r="A300" s="879"/>
      <c r="B300" s="879"/>
      <c r="C300" s="15" t="s">
        <v>34</v>
      </c>
      <c r="D300" s="101"/>
      <c r="E300" s="100" t="s">
        <v>44</v>
      </c>
      <c r="F300" s="100" t="s">
        <v>44</v>
      </c>
      <c r="G300" s="100" t="s">
        <v>44</v>
      </c>
      <c r="H300" s="100" t="s">
        <v>44</v>
      </c>
      <c r="I300" s="100" t="s">
        <v>44</v>
      </c>
      <c r="J300" s="100" t="s">
        <v>44</v>
      </c>
      <c r="K300" s="100" t="s">
        <v>44</v>
      </c>
      <c r="L300" s="100" t="s">
        <v>44</v>
      </c>
      <c r="M300" s="168" t="s">
        <v>53</v>
      </c>
      <c r="N300" s="284">
        <v>650</v>
      </c>
      <c r="O300" s="284">
        <v>500</v>
      </c>
      <c r="P300" s="294">
        <v>200</v>
      </c>
      <c r="Q300" s="294">
        <v>500</v>
      </c>
      <c r="R300" s="100" t="s">
        <v>44</v>
      </c>
      <c r="S300" s="101"/>
      <c r="T300" s="100" t="s">
        <v>44</v>
      </c>
      <c r="U300" s="100" t="s">
        <v>44</v>
      </c>
      <c r="V300" s="100" t="s">
        <v>44</v>
      </c>
      <c r="W300" s="100" t="s">
        <v>44</v>
      </c>
      <c r="X300" s="100" t="s">
        <v>44</v>
      </c>
      <c r="Y300" s="100" t="s">
        <v>44</v>
      </c>
      <c r="Z300" s="100" t="s">
        <v>44</v>
      </c>
      <c r="AA300" s="100" t="s">
        <v>44</v>
      </c>
      <c r="AB300" s="100" t="s">
        <v>44</v>
      </c>
      <c r="AC300" s="100" t="s">
        <v>44</v>
      </c>
      <c r="AD300" s="100" t="s">
        <v>44</v>
      </c>
      <c r="AE300" s="100" t="s">
        <v>44</v>
      </c>
      <c r="AF300" s="100" t="s">
        <v>44</v>
      </c>
      <c r="AG300" s="100" t="s">
        <v>44</v>
      </c>
      <c r="AH300" s="100"/>
      <c r="AI300" s="100" t="s">
        <v>44</v>
      </c>
      <c r="AJ300" s="100" t="s">
        <v>44</v>
      </c>
      <c r="AK300" s="100" t="s">
        <v>44</v>
      </c>
      <c r="AL300" s="100" t="s">
        <v>44</v>
      </c>
      <c r="AM300" s="24" t="s">
        <v>44</v>
      </c>
      <c r="AN300" s="100"/>
      <c r="AO300" s="4">
        <f>SUM(E300:AN300)</f>
        <v>1850</v>
      </c>
      <c r="AP300" s="4">
        <f>AO298+AO300</f>
        <v>27940</v>
      </c>
    </row>
    <row r="301" spans="1:42">
      <c r="A301" s="879"/>
      <c r="B301" s="879"/>
      <c r="C301" s="15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0"/>
      <c r="AK301" s="100"/>
      <c r="AL301" s="100"/>
      <c r="AM301" s="100"/>
      <c r="AN301" s="100"/>
      <c r="AO301" s="78">
        <f>SUM(AO290:AO300)</f>
        <v>81320</v>
      </c>
      <c r="AP301" s="78">
        <f>SUM(AP292:AP300)</f>
        <v>81320</v>
      </c>
    </row>
    <row r="303" spans="1:42" ht="94.5">
      <c r="A303" s="50">
        <v>21</v>
      </c>
      <c r="B303" s="52" t="s">
        <v>137</v>
      </c>
      <c r="C303" s="13" t="s">
        <v>125</v>
      </c>
      <c r="D303" s="105" t="s">
        <v>0</v>
      </c>
      <c r="E303" s="33" t="s">
        <v>1</v>
      </c>
      <c r="F303" s="33" t="s">
        <v>2</v>
      </c>
      <c r="G303" s="33" t="s">
        <v>3</v>
      </c>
      <c r="H303" s="33" t="s">
        <v>4</v>
      </c>
      <c r="I303" s="33" t="s">
        <v>5</v>
      </c>
      <c r="J303" s="33" t="s">
        <v>221</v>
      </c>
      <c r="K303" s="33" t="s">
        <v>7</v>
      </c>
      <c r="L303" s="33" t="s">
        <v>8</v>
      </c>
      <c r="M303" s="33" t="s">
        <v>9</v>
      </c>
      <c r="N303" s="33" t="s">
        <v>10</v>
      </c>
      <c r="O303" s="33" t="s">
        <v>223</v>
      </c>
      <c r="P303" s="33" t="s">
        <v>12</v>
      </c>
      <c r="Q303" s="33" t="s">
        <v>13</v>
      </c>
      <c r="R303" s="33" t="s">
        <v>93</v>
      </c>
      <c r="S303" s="18" t="s">
        <v>14</v>
      </c>
      <c r="T303" s="33" t="s">
        <v>15</v>
      </c>
      <c r="U303" s="33" t="s">
        <v>16</v>
      </c>
      <c r="V303" s="33" t="s">
        <v>17</v>
      </c>
      <c r="W303" s="33" t="s">
        <v>232</v>
      </c>
      <c r="X303" s="33" t="s">
        <v>19</v>
      </c>
      <c r="Y303" s="33" t="s">
        <v>20</v>
      </c>
      <c r="Z303" s="33" t="s">
        <v>21</v>
      </c>
      <c r="AA303" s="33" t="s">
        <v>22</v>
      </c>
      <c r="AB303" s="33" t="s">
        <v>23</v>
      </c>
      <c r="AC303" s="217" t="s">
        <v>233</v>
      </c>
      <c r="AD303" s="33" t="s">
        <v>25</v>
      </c>
      <c r="AE303" s="33" t="s">
        <v>26</v>
      </c>
      <c r="AF303" s="33" t="s">
        <v>27</v>
      </c>
      <c r="AG303" s="33" t="s">
        <v>28</v>
      </c>
      <c r="AH303" s="33" t="s">
        <v>235</v>
      </c>
      <c r="AI303" s="33" t="s">
        <v>94</v>
      </c>
      <c r="AJ303" s="33" t="s">
        <v>95</v>
      </c>
      <c r="AK303" s="33" t="s">
        <v>96</v>
      </c>
      <c r="AL303" s="33" t="s">
        <v>222</v>
      </c>
      <c r="AM303" s="291" t="s">
        <v>234</v>
      </c>
      <c r="AN303" s="33" t="s">
        <v>36</v>
      </c>
    </row>
    <row r="304" spans="1:42" s="4" customFormat="1" ht="33">
      <c r="A304" s="879"/>
      <c r="B304" s="879"/>
      <c r="C304" s="70" t="s">
        <v>37</v>
      </c>
      <c r="D304" s="107"/>
      <c r="E304" s="108" t="s">
        <v>45</v>
      </c>
      <c r="F304" s="108" t="s">
        <v>46</v>
      </c>
      <c r="G304" s="108"/>
      <c r="H304" s="108" t="s">
        <v>38</v>
      </c>
      <c r="I304" s="108" t="s">
        <v>39</v>
      </c>
      <c r="J304" s="108" t="s">
        <v>40</v>
      </c>
      <c r="K304" s="108" t="s">
        <v>41</v>
      </c>
      <c r="L304" s="108" t="s">
        <v>42</v>
      </c>
      <c r="M304" s="108" t="s">
        <v>43</v>
      </c>
      <c r="N304" s="108" t="s">
        <v>47</v>
      </c>
      <c r="O304" s="108" t="s">
        <v>48</v>
      </c>
      <c r="P304" s="108" t="s">
        <v>49</v>
      </c>
      <c r="Q304" s="108" t="s">
        <v>50</v>
      </c>
      <c r="R304" s="108"/>
      <c r="S304" s="107"/>
      <c r="T304" s="108" t="s">
        <v>51</v>
      </c>
      <c r="U304" s="108" t="s">
        <v>52</v>
      </c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0"/>
    </row>
    <row r="305" spans="1:42" s="4" customFormat="1">
      <c r="A305" s="879"/>
      <c r="B305" s="879"/>
      <c r="C305" s="15" t="s">
        <v>29</v>
      </c>
      <c r="D305" s="105"/>
      <c r="E305" s="289">
        <v>150</v>
      </c>
      <c r="F305" s="289">
        <v>100</v>
      </c>
      <c r="G305" s="289">
        <v>100</v>
      </c>
      <c r="H305" s="289">
        <v>75</v>
      </c>
      <c r="I305" s="117">
        <v>10</v>
      </c>
      <c r="J305" s="117">
        <v>30</v>
      </c>
      <c r="K305" s="284">
        <v>500</v>
      </c>
      <c r="L305" s="284">
        <v>500</v>
      </c>
      <c r="M305" s="100" t="s">
        <v>44</v>
      </c>
      <c r="N305" s="284">
        <v>800</v>
      </c>
      <c r="O305" s="284">
        <v>500</v>
      </c>
      <c r="P305" s="100" t="s">
        <v>44</v>
      </c>
      <c r="Q305" s="100" t="s">
        <v>44</v>
      </c>
      <c r="R305" s="284">
        <v>250</v>
      </c>
      <c r="S305" s="106"/>
      <c r="T305" s="284">
        <v>550</v>
      </c>
      <c r="U305" s="117">
        <v>28500</v>
      </c>
      <c r="V305" s="283">
        <v>700</v>
      </c>
      <c r="W305" s="100">
        <v>7000</v>
      </c>
      <c r="X305" s="117">
        <v>6500</v>
      </c>
      <c r="Y305" s="289">
        <v>100</v>
      </c>
      <c r="Z305" s="289">
        <v>75</v>
      </c>
      <c r="AA305" s="117">
        <v>500</v>
      </c>
      <c r="AB305" s="117">
        <v>100</v>
      </c>
      <c r="AC305" s="289">
        <v>250</v>
      </c>
      <c r="AD305" s="100" t="s">
        <v>44</v>
      </c>
      <c r="AE305" s="289">
        <v>75</v>
      </c>
      <c r="AF305" s="100" t="s">
        <v>44</v>
      </c>
      <c r="AG305" s="188">
        <v>1000</v>
      </c>
      <c r="AH305" s="117"/>
      <c r="AI305" s="100" t="s">
        <v>44</v>
      </c>
      <c r="AJ305" s="100" t="s">
        <v>44</v>
      </c>
      <c r="AK305" s="100" t="s">
        <v>44</v>
      </c>
      <c r="AL305" s="100" t="s">
        <v>44</v>
      </c>
      <c r="AM305" s="218">
        <v>25</v>
      </c>
      <c r="AN305" s="100"/>
      <c r="AO305" s="4">
        <f>SUM(E305:AN305)</f>
        <v>48390</v>
      </c>
    </row>
    <row r="306" spans="1:42" s="4" customFormat="1">
      <c r="A306" s="879"/>
      <c r="B306" s="879"/>
      <c r="C306" s="15"/>
      <c r="D306" s="105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5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1"/>
      <c r="AJ306" s="100"/>
      <c r="AK306" s="100"/>
      <c r="AL306" s="100"/>
      <c r="AM306" s="100"/>
      <c r="AN306" s="100"/>
    </row>
    <row r="307" spans="1:42" s="4" customFormat="1">
      <c r="A307" s="879"/>
      <c r="B307" s="879"/>
      <c r="C307" s="15" t="s">
        <v>30</v>
      </c>
      <c r="D307" s="105"/>
      <c r="E307" s="100" t="s">
        <v>44</v>
      </c>
      <c r="F307" s="100" t="s">
        <v>44</v>
      </c>
      <c r="G307" s="100" t="s">
        <v>44</v>
      </c>
      <c r="H307" s="100" t="s">
        <v>44</v>
      </c>
      <c r="I307" s="100" t="s">
        <v>44</v>
      </c>
      <c r="J307" s="100" t="s">
        <v>44</v>
      </c>
      <c r="K307" s="100" t="s">
        <v>44</v>
      </c>
      <c r="L307" s="100" t="s">
        <v>44</v>
      </c>
      <c r="M307" s="100" t="s">
        <v>44</v>
      </c>
      <c r="N307" s="284">
        <v>800</v>
      </c>
      <c r="O307" s="284">
        <v>500</v>
      </c>
      <c r="R307" s="100" t="s">
        <v>44</v>
      </c>
      <c r="S307" s="106"/>
      <c r="T307" s="100" t="s">
        <v>44</v>
      </c>
      <c r="U307" s="100" t="s">
        <v>44</v>
      </c>
      <c r="V307" s="100" t="s">
        <v>44</v>
      </c>
      <c r="W307" s="100" t="s">
        <v>44</v>
      </c>
      <c r="X307" s="100" t="s">
        <v>44</v>
      </c>
      <c r="Y307" s="100" t="s">
        <v>44</v>
      </c>
      <c r="Z307" s="100" t="s">
        <v>44</v>
      </c>
      <c r="AA307" s="100" t="s">
        <v>44</v>
      </c>
      <c r="AB307" s="100" t="s">
        <v>44</v>
      </c>
      <c r="AC307" s="100" t="s">
        <v>44</v>
      </c>
      <c r="AD307" s="100" t="s">
        <v>44</v>
      </c>
      <c r="AE307" s="100" t="s">
        <v>44</v>
      </c>
      <c r="AF307" s="100" t="s">
        <v>44</v>
      </c>
      <c r="AG307" s="100" t="s">
        <v>44</v>
      </c>
      <c r="AH307" s="100"/>
      <c r="AI307" s="100" t="s">
        <v>44</v>
      </c>
      <c r="AJ307" s="100" t="s">
        <v>44</v>
      </c>
      <c r="AK307" s="100" t="s">
        <v>44</v>
      </c>
      <c r="AL307" s="100" t="s">
        <v>44</v>
      </c>
      <c r="AM307" s="24" t="s">
        <v>44</v>
      </c>
      <c r="AN307" s="100"/>
      <c r="AO307" s="4">
        <f>SUM(E307:AN307)</f>
        <v>1300</v>
      </c>
      <c r="AP307" s="4">
        <f>AO305+AO307</f>
        <v>49690</v>
      </c>
    </row>
    <row r="308" spans="1:42" s="4" customFormat="1">
      <c r="A308" s="879"/>
      <c r="B308" s="879"/>
      <c r="C308" s="15"/>
      <c r="D308" s="105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5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1"/>
      <c r="AJ308" s="100"/>
      <c r="AK308" s="100"/>
      <c r="AL308" s="100"/>
      <c r="AM308" s="100"/>
      <c r="AN308" s="100"/>
    </row>
    <row r="309" spans="1:42" s="4" customFormat="1">
      <c r="A309" s="879"/>
      <c r="B309" s="879"/>
      <c r="C309" s="15" t="s">
        <v>31</v>
      </c>
      <c r="D309" s="105"/>
      <c r="E309" s="289">
        <v>150</v>
      </c>
      <c r="F309" s="289">
        <v>100</v>
      </c>
      <c r="G309" s="289">
        <v>100</v>
      </c>
      <c r="H309" s="289">
        <v>75</v>
      </c>
      <c r="I309" s="117">
        <v>10</v>
      </c>
      <c r="J309" s="117">
        <v>30</v>
      </c>
      <c r="K309" s="100" t="s">
        <v>44</v>
      </c>
      <c r="L309" s="100" t="s">
        <v>44</v>
      </c>
      <c r="M309" s="293">
        <v>100</v>
      </c>
      <c r="N309" s="284">
        <v>800</v>
      </c>
      <c r="O309" s="284">
        <v>500</v>
      </c>
      <c r="P309" s="100" t="s">
        <v>44</v>
      </c>
      <c r="Q309" s="100" t="s">
        <v>44</v>
      </c>
      <c r="R309" s="284">
        <v>250</v>
      </c>
      <c r="S309" s="106"/>
      <c r="T309" s="284">
        <v>550</v>
      </c>
      <c r="U309" s="117">
        <v>28500</v>
      </c>
      <c r="V309" s="283">
        <v>700</v>
      </c>
      <c r="W309" s="100" t="s">
        <v>44</v>
      </c>
      <c r="X309" s="117">
        <v>6500</v>
      </c>
      <c r="Y309" s="100" t="s">
        <v>44</v>
      </c>
      <c r="Z309" s="289">
        <v>75</v>
      </c>
      <c r="AA309" s="100" t="s">
        <v>44</v>
      </c>
      <c r="AB309" s="100" t="s">
        <v>44</v>
      </c>
      <c r="AC309" s="289">
        <v>250</v>
      </c>
      <c r="AD309" s="100" t="s">
        <v>44</v>
      </c>
      <c r="AE309" s="289">
        <v>75</v>
      </c>
      <c r="AF309" s="188">
        <v>1000</v>
      </c>
      <c r="AG309" s="188">
        <v>1000</v>
      </c>
      <c r="AH309" s="117"/>
      <c r="AI309" s="188">
        <v>1000</v>
      </c>
      <c r="AJ309" s="100">
        <v>1000</v>
      </c>
      <c r="AK309" s="100" t="s">
        <v>44</v>
      </c>
      <c r="AL309" s="100" t="s">
        <v>44</v>
      </c>
      <c r="AM309" s="218">
        <v>25</v>
      </c>
      <c r="AN309" s="100"/>
      <c r="AO309" s="4">
        <f>SUM(E309:AN309)</f>
        <v>42790</v>
      </c>
    </row>
    <row r="310" spans="1:42" s="4" customFormat="1">
      <c r="A310" s="879"/>
      <c r="B310" s="879"/>
      <c r="C310" s="15"/>
      <c r="D310" s="105"/>
      <c r="E310" s="106"/>
      <c r="F310" s="106"/>
      <c r="G310" s="106"/>
      <c r="H310" s="106"/>
      <c r="I310" s="106"/>
      <c r="J310" s="106"/>
      <c r="K310" s="100"/>
      <c r="L310" s="100"/>
      <c r="M310" s="100"/>
      <c r="N310" s="106"/>
      <c r="O310" s="106"/>
      <c r="P310" s="106"/>
      <c r="Q310" s="106"/>
      <c r="R310" s="105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1"/>
      <c r="AJ310" s="100"/>
      <c r="AK310" s="100"/>
      <c r="AL310" s="100"/>
      <c r="AM310" s="100"/>
      <c r="AN310" s="100"/>
    </row>
    <row r="311" spans="1:42" s="4" customFormat="1">
      <c r="A311" s="879"/>
      <c r="B311" s="879"/>
      <c r="C311" s="15" t="s">
        <v>32</v>
      </c>
      <c r="D311" s="105"/>
      <c r="E311" s="100" t="s">
        <v>44</v>
      </c>
      <c r="F311" s="100" t="s">
        <v>44</v>
      </c>
      <c r="G311" s="100" t="s">
        <v>44</v>
      </c>
      <c r="H311" s="100" t="s">
        <v>44</v>
      </c>
      <c r="I311" s="100" t="s">
        <v>44</v>
      </c>
      <c r="J311" s="100" t="s">
        <v>44</v>
      </c>
      <c r="K311" s="100" t="s">
        <v>44</v>
      </c>
      <c r="L311" s="100" t="s">
        <v>44</v>
      </c>
      <c r="M311" s="100" t="s">
        <v>44</v>
      </c>
      <c r="N311" s="284">
        <v>800</v>
      </c>
      <c r="O311" s="284">
        <v>500</v>
      </c>
      <c r="P311" s="294">
        <v>200</v>
      </c>
      <c r="Q311" s="294">
        <v>500</v>
      </c>
      <c r="R311" s="100" t="s">
        <v>44</v>
      </c>
      <c r="S311" s="106"/>
      <c r="T311" s="100" t="s">
        <v>44</v>
      </c>
      <c r="U311" s="100" t="s">
        <v>44</v>
      </c>
      <c r="V311" s="100" t="s">
        <v>44</v>
      </c>
      <c r="W311" s="100" t="s">
        <v>44</v>
      </c>
      <c r="X311" s="100" t="s">
        <v>44</v>
      </c>
      <c r="Y311" s="100" t="s">
        <v>44</v>
      </c>
      <c r="Z311" s="100" t="s">
        <v>44</v>
      </c>
      <c r="AA311" s="100" t="s">
        <v>44</v>
      </c>
      <c r="AB311" s="100" t="s">
        <v>44</v>
      </c>
      <c r="AC311" s="100" t="s">
        <v>44</v>
      </c>
      <c r="AD311" s="100" t="s">
        <v>44</v>
      </c>
      <c r="AE311" s="100" t="s">
        <v>44</v>
      </c>
      <c r="AF311" s="100" t="s">
        <v>44</v>
      </c>
      <c r="AG311" s="100" t="s">
        <v>44</v>
      </c>
      <c r="AH311" s="100"/>
      <c r="AI311" s="100" t="s">
        <v>44</v>
      </c>
      <c r="AJ311" s="100" t="s">
        <v>44</v>
      </c>
      <c r="AK311" s="100" t="s">
        <v>44</v>
      </c>
      <c r="AL311" s="100" t="s">
        <v>44</v>
      </c>
      <c r="AM311" s="24" t="s">
        <v>44</v>
      </c>
      <c r="AN311" s="100"/>
      <c r="AO311" s="4">
        <f>SUM(E311:AN311)</f>
        <v>2000</v>
      </c>
      <c r="AP311" s="4">
        <f>AO309+AO311</f>
        <v>44790</v>
      </c>
    </row>
    <row r="312" spans="1:42" s="4" customFormat="1">
      <c r="A312" s="879"/>
      <c r="B312" s="879"/>
      <c r="C312" s="15"/>
      <c r="D312" s="105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5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1"/>
      <c r="AJ312" s="100"/>
      <c r="AK312" s="100"/>
      <c r="AL312" s="100"/>
      <c r="AM312" s="100"/>
      <c r="AN312" s="100"/>
      <c r="AO312" s="144">
        <f>SUM(AO305:AO311)</f>
        <v>94480</v>
      </c>
      <c r="AP312" s="144">
        <f>SUM(AP305:AP311)</f>
        <v>94480</v>
      </c>
    </row>
    <row r="314" spans="1:42" ht="94.5">
      <c r="A314" s="50">
        <v>22</v>
      </c>
      <c r="B314" s="48" t="s">
        <v>243</v>
      </c>
      <c r="C314" s="13" t="s">
        <v>244</v>
      </c>
      <c r="D314" s="105" t="s">
        <v>0</v>
      </c>
      <c r="E314" s="33" t="s">
        <v>1</v>
      </c>
      <c r="F314" s="33" t="s">
        <v>2</v>
      </c>
      <c r="G314" s="33" t="s">
        <v>3</v>
      </c>
      <c r="H314" s="33" t="s">
        <v>4</v>
      </c>
      <c r="I314" s="33" t="s">
        <v>5</v>
      </c>
      <c r="J314" s="33" t="s">
        <v>221</v>
      </c>
      <c r="K314" s="33" t="s">
        <v>7</v>
      </c>
      <c r="L314" s="33" t="s">
        <v>8</v>
      </c>
      <c r="M314" s="33" t="s">
        <v>9</v>
      </c>
      <c r="N314" s="33" t="s">
        <v>10</v>
      </c>
      <c r="O314" s="33" t="s">
        <v>223</v>
      </c>
      <c r="P314" s="33" t="s">
        <v>12</v>
      </c>
      <c r="Q314" s="33" t="s">
        <v>13</v>
      </c>
      <c r="R314" s="33" t="s">
        <v>93</v>
      </c>
      <c r="S314" s="18" t="s">
        <v>14</v>
      </c>
      <c r="T314" s="33" t="s">
        <v>15</v>
      </c>
      <c r="U314" s="33" t="s">
        <v>16</v>
      </c>
      <c r="V314" s="33" t="s">
        <v>17</v>
      </c>
      <c r="W314" s="33" t="s">
        <v>232</v>
      </c>
      <c r="X314" s="33" t="s">
        <v>19</v>
      </c>
      <c r="Y314" s="33" t="s">
        <v>20</v>
      </c>
      <c r="Z314" s="33" t="s">
        <v>21</v>
      </c>
      <c r="AA314" s="33" t="s">
        <v>22</v>
      </c>
      <c r="AB314" s="33" t="s">
        <v>23</v>
      </c>
      <c r="AC314" s="217" t="s">
        <v>233</v>
      </c>
      <c r="AD314" s="33" t="s">
        <v>25</v>
      </c>
      <c r="AE314" s="33" t="s">
        <v>26</v>
      </c>
      <c r="AF314" s="33" t="s">
        <v>27</v>
      </c>
      <c r="AG314" s="33" t="s">
        <v>28</v>
      </c>
      <c r="AH314" s="33" t="s">
        <v>235</v>
      </c>
      <c r="AI314" s="33" t="s">
        <v>94</v>
      </c>
      <c r="AJ314" s="33" t="s">
        <v>95</v>
      </c>
      <c r="AK314" s="33" t="s">
        <v>96</v>
      </c>
      <c r="AL314" s="33" t="s">
        <v>222</v>
      </c>
      <c r="AM314" s="291" t="s">
        <v>234</v>
      </c>
      <c r="AN314" s="33" t="s">
        <v>36</v>
      </c>
    </row>
    <row r="315" spans="1:42" ht="33">
      <c r="A315" s="879"/>
      <c r="B315" s="879"/>
      <c r="C315" s="70" t="s">
        <v>37</v>
      </c>
      <c r="D315" s="107"/>
      <c r="E315" s="108" t="s">
        <v>45</v>
      </c>
      <c r="F315" s="108" t="s">
        <v>46</v>
      </c>
      <c r="G315" s="108"/>
      <c r="H315" s="108" t="s">
        <v>38</v>
      </c>
      <c r="I315" s="108" t="s">
        <v>39</v>
      </c>
      <c r="J315" s="108" t="s">
        <v>40</v>
      </c>
      <c r="K315" s="108" t="s">
        <v>41</v>
      </c>
      <c r="L315" s="108" t="s">
        <v>42</v>
      </c>
      <c r="M315" s="108" t="s">
        <v>43</v>
      </c>
      <c r="N315" s="108" t="s">
        <v>47</v>
      </c>
      <c r="O315" s="108" t="s">
        <v>48</v>
      </c>
      <c r="P315" s="108" t="s">
        <v>49</v>
      </c>
      <c r="Q315" s="108" t="s">
        <v>50</v>
      </c>
      <c r="R315" s="108"/>
      <c r="S315" s="107"/>
      <c r="T315" s="108" t="s">
        <v>51</v>
      </c>
      <c r="U315" s="108" t="s">
        <v>52</v>
      </c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0"/>
    </row>
    <row r="316" spans="1:42">
      <c r="A316" s="879"/>
      <c r="B316" s="879"/>
      <c r="C316" s="15" t="s">
        <v>29</v>
      </c>
      <c r="D316" s="101"/>
      <c r="E316" s="289">
        <v>150</v>
      </c>
      <c r="F316" s="289">
        <v>100</v>
      </c>
      <c r="G316" s="289">
        <v>100</v>
      </c>
      <c r="H316" s="289">
        <v>75</v>
      </c>
      <c r="I316" s="108">
        <v>10</v>
      </c>
      <c r="J316" s="108">
        <v>30</v>
      </c>
      <c r="K316" s="284">
        <v>300</v>
      </c>
      <c r="L316" s="284">
        <v>300</v>
      </c>
      <c r="M316" s="100" t="s">
        <v>44</v>
      </c>
      <c r="N316" s="284">
        <v>1000</v>
      </c>
      <c r="O316" s="284">
        <v>500</v>
      </c>
      <c r="P316" s="100" t="s">
        <v>44</v>
      </c>
      <c r="Q316" s="100" t="s">
        <v>44</v>
      </c>
      <c r="R316" s="284">
        <v>250</v>
      </c>
      <c r="S316" s="101"/>
      <c r="T316" s="284">
        <v>550</v>
      </c>
      <c r="U316" s="108">
        <v>15000</v>
      </c>
      <c r="V316" s="283">
        <v>700</v>
      </c>
      <c r="W316" s="108">
        <v>5000</v>
      </c>
      <c r="X316" s="108">
        <v>500</v>
      </c>
      <c r="Y316" s="289">
        <v>100</v>
      </c>
      <c r="Z316" s="289">
        <v>75</v>
      </c>
      <c r="AA316" s="108">
        <v>1000</v>
      </c>
      <c r="AB316" s="108">
        <v>100</v>
      </c>
      <c r="AC316" s="289">
        <v>250</v>
      </c>
      <c r="AD316" s="100" t="s">
        <v>44</v>
      </c>
      <c r="AE316" s="289">
        <v>75</v>
      </c>
      <c r="AF316" s="100" t="s">
        <v>44</v>
      </c>
      <c r="AG316" s="108">
        <v>1000</v>
      </c>
      <c r="AH316" s="100" t="s">
        <v>44</v>
      </c>
      <c r="AI316" s="100" t="s">
        <v>44</v>
      </c>
      <c r="AJ316" s="100" t="s">
        <v>44</v>
      </c>
      <c r="AK316" s="100">
        <v>1000</v>
      </c>
      <c r="AL316" s="100" t="s">
        <v>44</v>
      </c>
      <c r="AM316" s="100" t="s">
        <v>44</v>
      </c>
      <c r="AN316" s="100"/>
      <c r="AO316" s="4">
        <f>SUM(E316:AN316)</f>
        <v>28165</v>
      </c>
    </row>
    <row r="317" spans="1:42">
      <c r="A317" s="879"/>
      <c r="B317" s="879"/>
      <c r="C317" s="15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0"/>
      <c r="AK317" s="100"/>
      <c r="AL317" s="100"/>
      <c r="AM317" s="100"/>
      <c r="AN317" s="100"/>
    </row>
    <row r="318" spans="1:42">
      <c r="A318" s="879"/>
      <c r="B318" s="879"/>
      <c r="C318" s="15" t="s">
        <v>30</v>
      </c>
      <c r="D318" s="101"/>
      <c r="E318" s="100" t="s">
        <v>44</v>
      </c>
      <c r="F318" s="100" t="s">
        <v>44</v>
      </c>
      <c r="G318" s="100" t="s">
        <v>44</v>
      </c>
      <c r="H318" s="100" t="s">
        <v>44</v>
      </c>
      <c r="I318" s="100" t="s">
        <v>44</v>
      </c>
      <c r="J318" s="100" t="s">
        <v>44</v>
      </c>
      <c r="K318" s="100" t="s">
        <v>44</v>
      </c>
      <c r="L318" s="100" t="s">
        <v>44</v>
      </c>
      <c r="M318" s="100" t="s">
        <v>44</v>
      </c>
      <c r="N318" s="284">
        <v>1000</v>
      </c>
      <c r="O318" s="284">
        <v>500</v>
      </c>
      <c r="P318" s="100" t="s">
        <v>44</v>
      </c>
      <c r="Q318" s="100" t="s">
        <v>44</v>
      </c>
      <c r="R318" s="100" t="s">
        <v>44</v>
      </c>
      <c r="S318" s="101"/>
      <c r="T318" s="100" t="s">
        <v>44</v>
      </c>
      <c r="U318" s="100" t="s">
        <v>44</v>
      </c>
      <c r="V318" s="100" t="s">
        <v>44</v>
      </c>
      <c r="W318" s="100" t="s">
        <v>44</v>
      </c>
      <c r="X318" s="100" t="s">
        <v>44</v>
      </c>
      <c r="Y318" s="100" t="s">
        <v>44</v>
      </c>
      <c r="Z318" s="100" t="s">
        <v>44</v>
      </c>
      <c r="AA318" s="100" t="s">
        <v>44</v>
      </c>
      <c r="AB318" s="100" t="s">
        <v>44</v>
      </c>
      <c r="AC318" s="100" t="s">
        <v>44</v>
      </c>
      <c r="AD318" s="100" t="s">
        <v>44</v>
      </c>
      <c r="AE318" s="100" t="s">
        <v>44</v>
      </c>
      <c r="AF318" s="100" t="s">
        <v>44</v>
      </c>
      <c r="AG318" s="100" t="s">
        <v>44</v>
      </c>
      <c r="AH318" s="100" t="s">
        <v>44</v>
      </c>
      <c r="AI318" s="100" t="s">
        <v>44</v>
      </c>
      <c r="AJ318" s="100" t="s">
        <v>44</v>
      </c>
      <c r="AK318" s="100" t="s">
        <v>44</v>
      </c>
      <c r="AL318" s="100" t="s">
        <v>44</v>
      </c>
      <c r="AM318" s="100" t="s">
        <v>44</v>
      </c>
      <c r="AN318" s="100"/>
      <c r="AO318" s="4">
        <f>SUM(E318:AN318)</f>
        <v>1500</v>
      </c>
      <c r="AP318" s="4">
        <f>AO316+AO318</f>
        <v>29665</v>
      </c>
    </row>
    <row r="319" spans="1:42">
      <c r="A319" s="879"/>
      <c r="B319" s="879"/>
      <c r="C319" s="15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0"/>
      <c r="AK319" s="100"/>
      <c r="AL319" s="100"/>
      <c r="AM319" s="100"/>
      <c r="AN319" s="100"/>
    </row>
    <row r="320" spans="1:42">
      <c r="A320" s="879"/>
      <c r="B320" s="879"/>
      <c r="C320" s="15" t="s">
        <v>31</v>
      </c>
      <c r="D320" s="101"/>
      <c r="E320" s="289">
        <v>150</v>
      </c>
      <c r="F320" s="289">
        <v>100</v>
      </c>
      <c r="G320" s="289">
        <v>100</v>
      </c>
      <c r="H320" s="289">
        <v>75</v>
      </c>
      <c r="I320" s="108">
        <v>10</v>
      </c>
      <c r="J320" s="108">
        <v>30</v>
      </c>
      <c r="K320" s="100" t="s">
        <v>44</v>
      </c>
      <c r="L320" s="100" t="s">
        <v>44</v>
      </c>
      <c r="M320" s="100" t="s">
        <v>44</v>
      </c>
      <c r="N320" s="284">
        <v>1000</v>
      </c>
      <c r="O320" s="284">
        <v>500</v>
      </c>
      <c r="P320" s="100" t="s">
        <v>44</v>
      </c>
      <c r="Q320" s="100" t="s">
        <v>44</v>
      </c>
      <c r="R320" s="284">
        <v>250</v>
      </c>
      <c r="S320" s="101"/>
      <c r="T320" s="284">
        <v>550</v>
      </c>
      <c r="U320" s="108">
        <v>15000</v>
      </c>
      <c r="V320" s="283">
        <v>700</v>
      </c>
      <c r="W320" s="108">
        <v>5000</v>
      </c>
      <c r="X320" s="108">
        <v>500</v>
      </c>
      <c r="Y320" s="100" t="s">
        <v>44</v>
      </c>
      <c r="Z320" s="289">
        <v>75</v>
      </c>
      <c r="AA320" s="100" t="s">
        <v>44</v>
      </c>
      <c r="AB320" s="100" t="s">
        <v>44</v>
      </c>
      <c r="AC320" s="289">
        <v>250</v>
      </c>
      <c r="AD320" s="100" t="s">
        <v>44</v>
      </c>
      <c r="AE320" s="289">
        <v>75</v>
      </c>
      <c r="AF320" s="100" t="s">
        <v>44</v>
      </c>
      <c r="AG320" s="108">
        <v>1000</v>
      </c>
      <c r="AH320" s="100" t="s">
        <v>44</v>
      </c>
      <c r="AI320" s="100" t="s">
        <v>44</v>
      </c>
      <c r="AJ320" s="100" t="s">
        <v>44</v>
      </c>
      <c r="AK320" s="100" t="s">
        <v>44</v>
      </c>
      <c r="AL320" s="100" t="s">
        <v>44</v>
      </c>
      <c r="AM320" s="100" t="s">
        <v>44</v>
      </c>
      <c r="AN320" s="100"/>
      <c r="AO320" s="4">
        <f>SUM(E320:AN320)</f>
        <v>25365</v>
      </c>
    </row>
    <row r="321" spans="1:42">
      <c r="A321" s="879"/>
      <c r="B321" s="879"/>
      <c r="C321" s="15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0"/>
      <c r="AK321" s="100"/>
      <c r="AL321" s="100"/>
      <c r="AM321" s="100"/>
      <c r="AN321" s="100"/>
    </row>
    <row r="322" spans="1:42">
      <c r="A322" s="879"/>
      <c r="B322" s="879"/>
      <c r="C322" s="15" t="s">
        <v>32</v>
      </c>
      <c r="D322" s="101"/>
      <c r="E322" s="100" t="s">
        <v>44</v>
      </c>
      <c r="F322" s="100" t="s">
        <v>44</v>
      </c>
      <c r="G322" s="100" t="s">
        <v>44</v>
      </c>
      <c r="H322" s="100" t="s">
        <v>44</v>
      </c>
      <c r="I322" s="100" t="s">
        <v>44</v>
      </c>
      <c r="J322" s="100" t="s">
        <v>44</v>
      </c>
      <c r="K322" s="100" t="s">
        <v>44</v>
      </c>
      <c r="L322" s="100" t="s">
        <v>44</v>
      </c>
      <c r="M322" s="100" t="s">
        <v>44</v>
      </c>
      <c r="N322" s="284">
        <v>1000</v>
      </c>
      <c r="O322" s="284">
        <v>500</v>
      </c>
      <c r="P322" s="100" t="s">
        <v>44</v>
      </c>
      <c r="Q322" s="100" t="s">
        <v>44</v>
      </c>
      <c r="R322" s="100" t="s">
        <v>44</v>
      </c>
      <c r="S322" s="101"/>
      <c r="T322" s="100" t="s">
        <v>44</v>
      </c>
      <c r="U322" s="100" t="s">
        <v>44</v>
      </c>
      <c r="V322" s="100" t="s">
        <v>44</v>
      </c>
      <c r="W322" s="100" t="s">
        <v>44</v>
      </c>
      <c r="X322" s="100" t="s">
        <v>44</v>
      </c>
      <c r="Y322" s="100" t="s">
        <v>44</v>
      </c>
      <c r="Z322" s="100" t="s">
        <v>44</v>
      </c>
      <c r="AA322" s="100" t="s">
        <v>44</v>
      </c>
      <c r="AB322" s="100" t="s">
        <v>44</v>
      </c>
      <c r="AC322" s="100" t="s">
        <v>44</v>
      </c>
      <c r="AD322" s="100" t="s">
        <v>44</v>
      </c>
      <c r="AE322" s="100" t="s">
        <v>44</v>
      </c>
      <c r="AF322" s="100" t="s">
        <v>44</v>
      </c>
      <c r="AG322" s="100" t="s">
        <v>44</v>
      </c>
      <c r="AH322" s="100" t="s">
        <v>44</v>
      </c>
      <c r="AI322" s="100" t="s">
        <v>44</v>
      </c>
      <c r="AJ322" s="100" t="s">
        <v>44</v>
      </c>
      <c r="AK322" s="100" t="s">
        <v>44</v>
      </c>
      <c r="AL322" s="100" t="s">
        <v>44</v>
      </c>
      <c r="AM322" s="100" t="s">
        <v>44</v>
      </c>
      <c r="AN322" s="100"/>
      <c r="AO322" s="4">
        <f>SUM(E322:AN322)</f>
        <v>1500</v>
      </c>
      <c r="AP322" s="4">
        <f>AO320+AO322</f>
        <v>26865</v>
      </c>
    </row>
    <row r="323" spans="1:42">
      <c r="A323" s="879"/>
      <c r="B323" s="879"/>
      <c r="C323" s="15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15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0"/>
      <c r="AK323" s="100"/>
      <c r="AL323" s="100"/>
      <c r="AM323" s="100"/>
      <c r="AN323" s="100"/>
    </row>
    <row r="324" spans="1:42">
      <c r="A324" s="879"/>
      <c r="B324" s="879"/>
      <c r="C324" s="15" t="s">
        <v>33</v>
      </c>
      <c r="D324" s="101"/>
      <c r="E324" s="289">
        <v>150</v>
      </c>
      <c r="F324" s="289">
        <v>100</v>
      </c>
      <c r="G324" s="289">
        <v>100</v>
      </c>
      <c r="H324" s="289">
        <v>75</v>
      </c>
      <c r="I324" s="108">
        <v>10</v>
      </c>
      <c r="J324" s="108">
        <v>30</v>
      </c>
      <c r="K324" s="100" t="s">
        <v>44</v>
      </c>
      <c r="L324" s="100" t="s">
        <v>44</v>
      </c>
      <c r="M324" s="293">
        <v>100</v>
      </c>
      <c r="N324" s="284">
        <v>1000</v>
      </c>
      <c r="O324" s="284">
        <v>500</v>
      </c>
      <c r="P324" s="100" t="s">
        <v>44</v>
      </c>
      <c r="Q324" s="100" t="s">
        <v>44</v>
      </c>
      <c r="R324" s="284">
        <v>250</v>
      </c>
      <c r="S324" s="101"/>
      <c r="T324" s="284">
        <v>550</v>
      </c>
      <c r="U324" s="108">
        <v>15000</v>
      </c>
      <c r="V324" s="283">
        <v>700</v>
      </c>
      <c r="W324" s="108">
        <v>5000</v>
      </c>
      <c r="X324" s="108">
        <v>500</v>
      </c>
      <c r="Y324" s="100" t="s">
        <v>44</v>
      </c>
      <c r="Z324" s="289">
        <v>75</v>
      </c>
      <c r="AA324" s="100" t="s">
        <v>44</v>
      </c>
      <c r="AB324" s="100" t="s">
        <v>44</v>
      </c>
      <c r="AC324" s="289">
        <v>250</v>
      </c>
      <c r="AD324" s="108">
        <v>1000</v>
      </c>
      <c r="AE324" s="289">
        <v>75</v>
      </c>
      <c r="AF324" s="100">
        <v>500</v>
      </c>
      <c r="AG324" s="108">
        <v>1000</v>
      </c>
      <c r="AH324" s="100" t="s">
        <v>44</v>
      </c>
      <c r="AI324" s="100" t="s">
        <v>44</v>
      </c>
      <c r="AJ324" s="100" t="s">
        <v>44</v>
      </c>
      <c r="AK324" s="100" t="s">
        <v>44</v>
      </c>
      <c r="AL324" s="100" t="s">
        <v>44</v>
      </c>
      <c r="AM324" s="100" t="s">
        <v>44</v>
      </c>
      <c r="AN324" s="100"/>
      <c r="AO324" s="4">
        <f>SUM(E324:AN324)</f>
        <v>26965</v>
      </c>
    </row>
    <row r="325" spans="1:42">
      <c r="A325" s="879"/>
      <c r="B325" s="879"/>
      <c r="C325" s="15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8"/>
      <c r="R325" s="115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0"/>
      <c r="AK325" s="100"/>
      <c r="AL325" s="100"/>
      <c r="AM325" s="100"/>
      <c r="AN325" s="100"/>
    </row>
    <row r="326" spans="1:42">
      <c r="A326" s="879"/>
      <c r="B326" s="879"/>
      <c r="C326" s="15" t="s">
        <v>34</v>
      </c>
      <c r="D326" s="101"/>
      <c r="E326" s="100" t="s">
        <v>44</v>
      </c>
      <c r="F326" s="100" t="s">
        <v>44</v>
      </c>
      <c r="G326" s="100" t="s">
        <v>44</v>
      </c>
      <c r="H326" s="100" t="s">
        <v>44</v>
      </c>
      <c r="I326" s="100" t="s">
        <v>44</v>
      </c>
      <c r="J326" s="100" t="s">
        <v>44</v>
      </c>
      <c r="K326" s="100" t="s">
        <v>44</v>
      </c>
      <c r="L326" s="100" t="s">
        <v>44</v>
      </c>
      <c r="M326" s="168" t="s">
        <v>53</v>
      </c>
      <c r="N326" s="284">
        <v>1000</v>
      </c>
      <c r="O326" s="284">
        <v>500</v>
      </c>
      <c r="P326" s="294">
        <v>200</v>
      </c>
      <c r="Q326" s="294">
        <v>500</v>
      </c>
      <c r="R326" s="100" t="s">
        <v>44</v>
      </c>
      <c r="S326" s="101"/>
      <c r="T326" s="100" t="s">
        <v>44</v>
      </c>
      <c r="U326" s="100" t="s">
        <v>44</v>
      </c>
      <c r="V326" s="100" t="s">
        <v>44</v>
      </c>
      <c r="W326" s="100" t="s">
        <v>44</v>
      </c>
      <c r="X326" s="100" t="s">
        <v>44</v>
      </c>
      <c r="Y326" s="100" t="s">
        <v>44</v>
      </c>
      <c r="Z326" s="100" t="s">
        <v>44</v>
      </c>
      <c r="AA326" s="100" t="s">
        <v>44</v>
      </c>
      <c r="AB326" s="100" t="s">
        <v>44</v>
      </c>
      <c r="AC326" s="100" t="s">
        <v>44</v>
      </c>
      <c r="AD326" s="100" t="s">
        <v>44</v>
      </c>
      <c r="AE326" s="100" t="s">
        <v>44</v>
      </c>
      <c r="AF326" s="100" t="s">
        <v>44</v>
      </c>
      <c r="AG326" s="100" t="s">
        <v>44</v>
      </c>
      <c r="AH326" s="100" t="s">
        <v>44</v>
      </c>
      <c r="AI326" s="100" t="s">
        <v>44</v>
      </c>
      <c r="AJ326" s="100" t="s">
        <v>44</v>
      </c>
      <c r="AK326" s="100" t="s">
        <v>44</v>
      </c>
      <c r="AL326" s="100" t="s">
        <v>44</v>
      </c>
      <c r="AM326" s="100" t="s">
        <v>44</v>
      </c>
      <c r="AN326" s="100"/>
      <c r="AO326" s="4">
        <f>SUM(E326:AN326)</f>
        <v>2200</v>
      </c>
      <c r="AP326" s="4">
        <f>AO324+AO326</f>
        <v>29165</v>
      </c>
    </row>
    <row r="327" spans="1:42">
      <c r="A327" s="879"/>
      <c r="B327" s="879"/>
      <c r="C327" s="15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0"/>
      <c r="AK327" s="100"/>
      <c r="AL327" s="100"/>
      <c r="AM327" s="100"/>
      <c r="AN327" s="100"/>
      <c r="AO327" s="78">
        <f>SUM(AO316:AO326)</f>
        <v>85695</v>
      </c>
      <c r="AP327" s="78">
        <f>SUM(AP318:AP326)</f>
        <v>85695</v>
      </c>
    </row>
    <row r="328" spans="1:42" ht="15">
      <c r="A328" s="10" t="s">
        <v>80</v>
      </c>
      <c r="B328" s="122"/>
      <c r="C328" s="122" t="s">
        <v>138</v>
      </c>
      <c r="D328" s="123"/>
      <c r="E328" s="123">
        <v>1</v>
      </c>
      <c r="F328" s="123">
        <v>2</v>
      </c>
      <c r="G328" s="123">
        <v>3</v>
      </c>
      <c r="H328" s="123">
        <v>4</v>
      </c>
      <c r="I328" s="123">
        <v>5</v>
      </c>
      <c r="J328" s="123">
        <v>6</v>
      </c>
      <c r="K328" s="123">
        <v>7</v>
      </c>
      <c r="L328" s="123">
        <v>8</v>
      </c>
      <c r="M328" s="123">
        <v>9</v>
      </c>
      <c r="N328" s="123">
        <v>10</v>
      </c>
      <c r="O328" s="123">
        <v>11</v>
      </c>
      <c r="P328" s="123">
        <v>12</v>
      </c>
      <c r="Q328" s="123">
        <v>13</v>
      </c>
      <c r="R328" s="123">
        <v>14</v>
      </c>
      <c r="S328" s="123"/>
      <c r="T328" s="123">
        <v>15</v>
      </c>
      <c r="U328" s="123">
        <v>16</v>
      </c>
      <c r="V328" s="123">
        <v>17</v>
      </c>
      <c r="W328" s="123">
        <v>18</v>
      </c>
      <c r="X328" s="123">
        <v>19</v>
      </c>
      <c r="Y328" s="123">
        <v>20</v>
      </c>
      <c r="Z328" s="123">
        <v>21</v>
      </c>
      <c r="AA328" s="123">
        <v>22</v>
      </c>
      <c r="AB328" s="123">
        <v>23</v>
      </c>
      <c r="AC328" s="123">
        <v>24</v>
      </c>
      <c r="AD328" s="123">
        <v>25</v>
      </c>
      <c r="AE328" s="123">
        <v>26</v>
      </c>
      <c r="AF328" s="123">
        <v>27</v>
      </c>
      <c r="AG328" s="123">
        <v>28</v>
      </c>
      <c r="AH328" s="123">
        <v>29</v>
      </c>
      <c r="AI328" s="123">
        <v>30</v>
      </c>
      <c r="AJ328" s="123">
        <v>31</v>
      </c>
      <c r="AK328" s="78">
        <v>32</v>
      </c>
      <c r="AL328" s="123">
        <v>33</v>
      </c>
      <c r="AM328" s="123">
        <v>34</v>
      </c>
      <c r="AN328" s="123">
        <v>35</v>
      </c>
    </row>
    <row r="329" spans="1:42" ht="94.5">
      <c r="A329" s="50">
        <v>23</v>
      </c>
      <c r="B329" s="48" t="s">
        <v>245</v>
      </c>
      <c r="C329" s="13" t="s">
        <v>246</v>
      </c>
      <c r="D329" s="105" t="s">
        <v>0</v>
      </c>
      <c r="E329" s="33" t="s">
        <v>1</v>
      </c>
      <c r="F329" s="33" t="s">
        <v>2</v>
      </c>
      <c r="G329" s="33" t="s">
        <v>3</v>
      </c>
      <c r="H329" s="33" t="s">
        <v>4</v>
      </c>
      <c r="I329" s="33" t="s">
        <v>5</v>
      </c>
      <c r="J329" s="33" t="s">
        <v>221</v>
      </c>
      <c r="K329" s="33" t="s">
        <v>7</v>
      </c>
      <c r="L329" s="33" t="s">
        <v>8</v>
      </c>
      <c r="M329" s="33" t="s">
        <v>9</v>
      </c>
      <c r="N329" s="33" t="s">
        <v>10</v>
      </c>
      <c r="O329" s="33" t="s">
        <v>223</v>
      </c>
      <c r="P329" s="33" t="s">
        <v>12</v>
      </c>
      <c r="Q329" s="33" t="s">
        <v>13</v>
      </c>
      <c r="R329" s="33" t="s">
        <v>93</v>
      </c>
      <c r="S329" s="18" t="s">
        <v>14</v>
      </c>
      <c r="T329" s="33" t="s">
        <v>15</v>
      </c>
      <c r="U329" s="33" t="s">
        <v>16</v>
      </c>
      <c r="V329" s="33" t="s">
        <v>17</v>
      </c>
      <c r="W329" s="33" t="s">
        <v>232</v>
      </c>
      <c r="X329" s="33" t="s">
        <v>19</v>
      </c>
      <c r="Y329" s="33" t="s">
        <v>20</v>
      </c>
      <c r="Z329" s="33" t="s">
        <v>21</v>
      </c>
      <c r="AA329" s="33" t="s">
        <v>22</v>
      </c>
      <c r="AB329" s="33" t="s">
        <v>23</v>
      </c>
      <c r="AC329" s="217" t="s">
        <v>233</v>
      </c>
      <c r="AD329" s="33" t="s">
        <v>25</v>
      </c>
      <c r="AE329" s="33" t="s">
        <v>26</v>
      </c>
      <c r="AF329" s="33" t="s">
        <v>27</v>
      </c>
      <c r="AG329" s="33" t="s">
        <v>28</v>
      </c>
      <c r="AH329" s="33" t="s">
        <v>235</v>
      </c>
      <c r="AI329" s="33" t="s">
        <v>94</v>
      </c>
      <c r="AJ329" s="33" t="s">
        <v>95</v>
      </c>
      <c r="AK329" s="33" t="s">
        <v>96</v>
      </c>
      <c r="AL329" s="33" t="s">
        <v>222</v>
      </c>
      <c r="AM329" s="291" t="s">
        <v>234</v>
      </c>
      <c r="AN329" s="33" t="s">
        <v>36</v>
      </c>
    </row>
    <row r="330" spans="1:42" ht="33">
      <c r="A330" s="879"/>
      <c r="B330" s="879"/>
      <c r="C330" s="70" t="s">
        <v>37</v>
      </c>
      <c r="D330" s="107"/>
      <c r="E330" s="108" t="s">
        <v>45</v>
      </c>
      <c r="F330" s="108" t="s">
        <v>46</v>
      </c>
      <c r="G330" s="108"/>
      <c r="H330" s="108" t="s">
        <v>38</v>
      </c>
      <c r="I330" s="108" t="s">
        <v>39</v>
      </c>
      <c r="J330" s="108" t="s">
        <v>40</v>
      </c>
      <c r="K330" s="108" t="s">
        <v>41</v>
      </c>
      <c r="L330" s="108" t="s">
        <v>42</v>
      </c>
      <c r="M330" s="108" t="s">
        <v>43</v>
      </c>
      <c r="N330" s="108" t="s">
        <v>47</v>
      </c>
      <c r="O330" s="108" t="s">
        <v>48</v>
      </c>
      <c r="P330" s="108" t="s">
        <v>49</v>
      </c>
      <c r="Q330" s="108" t="s">
        <v>50</v>
      </c>
      <c r="R330" s="108"/>
      <c r="S330" s="107"/>
      <c r="T330" s="108" t="s">
        <v>51</v>
      </c>
      <c r="U330" s="108" t="s">
        <v>52</v>
      </c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0"/>
    </row>
    <row r="331" spans="1:42">
      <c r="A331" s="879"/>
      <c r="B331" s="879"/>
      <c r="C331" s="15" t="s">
        <v>29</v>
      </c>
      <c r="D331" s="101"/>
      <c r="E331" s="289">
        <v>150</v>
      </c>
      <c r="F331" s="289">
        <v>100</v>
      </c>
      <c r="G331" s="289">
        <v>100</v>
      </c>
      <c r="H331" s="289">
        <v>75</v>
      </c>
      <c r="I331" s="108">
        <v>10</v>
      </c>
      <c r="J331" s="108">
        <v>30</v>
      </c>
      <c r="K331" s="284">
        <v>300</v>
      </c>
      <c r="L331" s="284">
        <v>300</v>
      </c>
      <c r="M331" s="100" t="s">
        <v>44</v>
      </c>
      <c r="N331" s="284">
        <v>1000</v>
      </c>
      <c r="O331" s="284">
        <v>500</v>
      </c>
      <c r="P331" s="100" t="s">
        <v>44</v>
      </c>
      <c r="Q331" s="100" t="s">
        <v>44</v>
      </c>
      <c r="R331" s="284">
        <v>200</v>
      </c>
      <c r="S331" s="101"/>
      <c r="T331" s="284">
        <v>550</v>
      </c>
      <c r="U331" s="108">
        <v>10000</v>
      </c>
      <c r="V331" s="283">
        <v>700</v>
      </c>
      <c r="W331" s="108">
        <v>5000</v>
      </c>
      <c r="X331" s="108">
        <v>500</v>
      </c>
      <c r="Y331" s="289">
        <v>100</v>
      </c>
      <c r="Z331" s="289">
        <v>75</v>
      </c>
      <c r="AA331" s="108">
        <v>1000</v>
      </c>
      <c r="AB331" s="108">
        <v>100</v>
      </c>
      <c r="AC331" s="289">
        <v>250</v>
      </c>
      <c r="AD331" s="100" t="s">
        <v>44</v>
      </c>
      <c r="AE331" s="289">
        <v>75</v>
      </c>
      <c r="AF331" s="100" t="s">
        <v>44</v>
      </c>
      <c r="AG331" s="108">
        <v>1000</v>
      </c>
      <c r="AH331" s="108">
        <v>1500</v>
      </c>
      <c r="AI331" s="100" t="s">
        <v>44</v>
      </c>
      <c r="AJ331" s="100" t="s">
        <v>44</v>
      </c>
      <c r="AK331" s="100">
        <v>1000</v>
      </c>
      <c r="AL331" s="100" t="s">
        <v>44</v>
      </c>
      <c r="AM331" s="100" t="s">
        <v>44</v>
      </c>
      <c r="AN331" s="100"/>
      <c r="AO331" s="4">
        <f>SUM(E331:AN331)</f>
        <v>24615</v>
      </c>
    </row>
    <row r="332" spans="1:42">
      <c r="A332" s="879"/>
      <c r="B332" s="879"/>
      <c r="C332" s="15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0"/>
      <c r="AK332" s="100"/>
      <c r="AL332" s="100"/>
      <c r="AM332" s="100"/>
      <c r="AN332" s="100"/>
    </row>
    <row r="333" spans="1:42">
      <c r="A333" s="879"/>
      <c r="B333" s="879"/>
      <c r="C333" s="15" t="s">
        <v>30</v>
      </c>
      <c r="D333" s="101"/>
      <c r="E333" s="100" t="s">
        <v>44</v>
      </c>
      <c r="F333" s="100" t="s">
        <v>44</v>
      </c>
      <c r="G333" s="100" t="s">
        <v>44</v>
      </c>
      <c r="H333" s="100" t="s">
        <v>44</v>
      </c>
      <c r="I333" s="100" t="s">
        <v>44</v>
      </c>
      <c r="J333" s="100" t="s">
        <v>44</v>
      </c>
      <c r="K333" s="100" t="s">
        <v>44</v>
      </c>
      <c r="L333" s="100" t="s">
        <v>44</v>
      </c>
      <c r="M333" s="100" t="s">
        <v>44</v>
      </c>
      <c r="N333" s="284">
        <v>1000</v>
      </c>
      <c r="O333" s="284">
        <v>500</v>
      </c>
      <c r="P333" s="100" t="s">
        <v>44</v>
      </c>
      <c r="Q333" s="100" t="s">
        <v>44</v>
      </c>
      <c r="R333" s="100" t="s">
        <v>44</v>
      </c>
      <c r="S333" s="101"/>
      <c r="T333" s="100" t="s">
        <v>44</v>
      </c>
      <c r="U333" s="100" t="s">
        <v>44</v>
      </c>
      <c r="V333" s="100" t="s">
        <v>44</v>
      </c>
      <c r="W333" s="100" t="s">
        <v>44</v>
      </c>
      <c r="X333" s="100" t="s">
        <v>44</v>
      </c>
      <c r="Y333" s="100" t="s">
        <v>44</v>
      </c>
      <c r="Z333" s="100" t="s">
        <v>44</v>
      </c>
      <c r="AA333" s="100" t="s">
        <v>44</v>
      </c>
      <c r="AB333" s="100" t="s">
        <v>44</v>
      </c>
      <c r="AC333" s="100" t="s">
        <v>44</v>
      </c>
      <c r="AD333" s="100" t="s">
        <v>44</v>
      </c>
      <c r="AE333" s="100" t="s">
        <v>44</v>
      </c>
      <c r="AF333" s="100" t="s">
        <v>44</v>
      </c>
      <c r="AG333" s="100" t="s">
        <v>44</v>
      </c>
      <c r="AH333" s="100" t="s">
        <v>44</v>
      </c>
      <c r="AI333" s="100" t="s">
        <v>44</v>
      </c>
      <c r="AJ333" s="100" t="s">
        <v>44</v>
      </c>
      <c r="AK333" s="100" t="s">
        <v>44</v>
      </c>
      <c r="AL333" s="100" t="s">
        <v>44</v>
      </c>
      <c r="AM333" s="100" t="s">
        <v>44</v>
      </c>
      <c r="AN333" s="100"/>
      <c r="AO333" s="4">
        <f>SUM(E333:AN333)</f>
        <v>1500</v>
      </c>
      <c r="AP333" s="4">
        <f>AO331+AO333</f>
        <v>26115</v>
      </c>
    </row>
    <row r="334" spans="1:42">
      <c r="A334" s="879"/>
      <c r="B334" s="879"/>
      <c r="C334" s="15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0"/>
      <c r="AK334" s="100"/>
      <c r="AL334" s="100"/>
      <c r="AM334" s="100"/>
      <c r="AN334" s="100"/>
    </row>
    <row r="335" spans="1:42">
      <c r="A335" s="879"/>
      <c r="B335" s="879"/>
      <c r="C335" s="15" t="s">
        <v>31</v>
      </c>
      <c r="D335" s="101"/>
      <c r="E335" s="289">
        <v>150</v>
      </c>
      <c r="F335" s="289">
        <v>100</v>
      </c>
      <c r="G335" s="289">
        <v>100</v>
      </c>
      <c r="H335" s="289">
        <v>75</v>
      </c>
      <c r="I335" s="108">
        <v>10</v>
      </c>
      <c r="J335" s="108">
        <v>30</v>
      </c>
      <c r="K335" s="100" t="s">
        <v>44</v>
      </c>
      <c r="L335" s="100" t="s">
        <v>44</v>
      </c>
      <c r="M335" s="100" t="s">
        <v>44</v>
      </c>
      <c r="N335" s="284">
        <v>1000</v>
      </c>
      <c r="O335" s="284">
        <v>500</v>
      </c>
      <c r="P335" s="100" t="s">
        <v>44</v>
      </c>
      <c r="Q335" s="100" t="s">
        <v>44</v>
      </c>
      <c r="R335" s="284">
        <v>200</v>
      </c>
      <c r="S335" s="101"/>
      <c r="T335" s="284">
        <v>550</v>
      </c>
      <c r="U335" s="108">
        <v>10000</v>
      </c>
      <c r="V335" s="283">
        <v>700</v>
      </c>
      <c r="W335" s="108">
        <v>5000</v>
      </c>
      <c r="X335" s="108">
        <v>500</v>
      </c>
      <c r="Y335" s="100" t="s">
        <v>44</v>
      </c>
      <c r="Z335" s="289">
        <v>75</v>
      </c>
      <c r="AA335" s="100" t="s">
        <v>44</v>
      </c>
      <c r="AB335" s="100" t="s">
        <v>44</v>
      </c>
      <c r="AC335" s="289">
        <v>250</v>
      </c>
      <c r="AD335" s="100" t="s">
        <v>44</v>
      </c>
      <c r="AE335" s="289">
        <v>75</v>
      </c>
      <c r="AF335" s="100" t="s">
        <v>44</v>
      </c>
      <c r="AG335" s="108">
        <v>1000</v>
      </c>
      <c r="AH335" s="100" t="s">
        <v>44</v>
      </c>
      <c r="AI335" s="100" t="s">
        <v>44</v>
      </c>
      <c r="AJ335" s="100" t="s">
        <v>44</v>
      </c>
      <c r="AK335" s="100" t="s">
        <v>44</v>
      </c>
      <c r="AL335" s="100" t="s">
        <v>44</v>
      </c>
      <c r="AM335" s="100" t="s">
        <v>44</v>
      </c>
      <c r="AN335" s="100"/>
      <c r="AO335" s="4">
        <f>SUM(E335:AN335)</f>
        <v>20315</v>
      </c>
    </row>
    <row r="336" spans="1:42">
      <c r="A336" s="879"/>
      <c r="B336" s="879"/>
      <c r="C336" s="15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0"/>
      <c r="AK336" s="100"/>
      <c r="AL336" s="100"/>
      <c r="AM336" s="100"/>
      <c r="AN336" s="100"/>
    </row>
    <row r="337" spans="1:42">
      <c r="A337" s="879"/>
      <c r="B337" s="879"/>
      <c r="C337" s="15" t="s">
        <v>32</v>
      </c>
      <c r="D337" s="101"/>
      <c r="E337" s="100" t="s">
        <v>44</v>
      </c>
      <c r="F337" s="100" t="s">
        <v>44</v>
      </c>
      <c r="G337" s="100" t="s">
        <v>44</v>
      </c>
      <c r="H337" s="100" t="s">
        <v>44</v>
      </c>
      <c r="I337" s="100" t="s">
        <v>44</v>
      </c>
      <c r="J337" s="100" t="s">
        <v>44</v>
      </c>
      <c r="K337" s="100" t="s">
        <v>44</v>
      </c>
      <c r="L337" s="100" t="s">
        <v>44</v>
      </c>
      <c r="M337" s="100" t="s">
        <v>44</v>
      </c>
      <c r="N337" s="284">
        <v>1000</v>
      </c>
      <c r="O337" s="284">
        <v>500</v>
      </c>
      <c r="P337" s="100" t="s">
        <v>44</v>
      </c>
      <c r="Q337" s="100" t="s">
        <v>44</v>
      </c>
      <c r="R337" s="100" t="s">
        <v>44</v>
      </c>
      <c r="S337" s="101"/>
      <c r="T337" s="100" t="s">
        <v>44</v>
      </c>
      <c r="U337" s="100" t="s">
        <v>44</v>
      </c>
      <c r="V337" s="100" t="s">
        <v>44</v>
      </c>
      <c r="W337" s="100" t="s">
        <v>44</v>
      </c>
      <c r="X337" s="100" t="s">
        <v>44</v>
      </c>
      <c r="Y337" s="100" t="s">
        <v>44</v>
      </c>
      <c r="Z337" s="100" t="s">
        <v>44</v>
      </c>
      <c r="AA337" s="100" t="s">
        <v>44</v>
      </c>
      <c r="AB337" s="100" t="s">
        <v>44</v>
      </c>
      <c r="AC337" s="100" t="s">
        <v>44</v>
      </c>
      <c r="AD337" s="100" t="s">
        <v>44</v>
      </c>
      <c r="AE337" s="100" t="s">
        <v>44</v>
      </c>
      <c r="AF337" s="100" t="s">
        <v>44</v>
      </c>
      <c r="AG337" s="100" t="s">
        <v>44</v>
      </c>
      <c r="AH337" s="100" t="s">
        <v>44</v>
      </c>
      <c r="AI337" s="100" t="s">
        <v>44</v>
      </c>
      <c r="AJ337" s="100" t="s">
        <v>44</v>
      </c>
      <c r="AK337" s="100" t="s">
        <v>44</v>
      </c>
      <c r="AL337" s="100" t="s">
        <v>44</v>
      </c>
      <c r="AM337" s="100" t="s">
        <v>44</v>
      </c>
      <c r="AN337" s="100"/>
      <c r="AO337" s="4">
        <f>SUM(E337:AN337)</f>
        <v>1500</v>
      </c>
      <c r="AP337" s="4">
        <f>AO335+AO337</f>
        <v>21815</v>
      </c>
    </row>
    <row r="338" spans="1:42">
      <c r="A338" s="879"/>
      <c r="B338" s="879"/>
      <c r="C338" s="15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15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0"/>
      <c r="AK338" s="100"/>
      <c r="AL338" s="100"/>
      <c r="AM338" s="100"/>
      <c r="AN338" s="100"/>
    </row>
    <row r="339" spans="1:42">
      <c r="A339" s="879"/>
      <c r="B339" s="879"/>
      <c r="C339" s="15" t="s">
        <v>33</v>
      </c>
      <c r="D339" s="101"/>
      <c r="E339" s="289">
        <v>150</v>
      </c>
      <c r="F339" s="289">
        <v>100</v>
      </c>
      <c r="G339" s="289">
        <v>100</v>
      </c>
      <c r="H339" s="289">
        <v>75</v>
      </c>
      <c r="I339" s="108">
        <v>10</v>
      </c>
      <c r="J339" s="108">
        <v>30</v>
      </c>
      <c r="K339" s="100" t="s">
        <v>44</v>
      </c>
      <c r="L339" s="100" t="s">
        <v>44</v>
      </c>
      <c r="M339" s="293">
        <v>100</v>
      </c>
      <c r="N339" s="284">
        <v>1000</v>
      </c>
      <c r="O339" s="284">
        <v>500</v>
      </c>
      <c r="P339" s="100" t="s">
        <v>44</v>
      </c>
      <c r="Q339" s="100" t="s">
        <v>44</v>
      </c>
      <c r="R339" s="284">
        <v>200</v>
      </c>
      <c r="S339" s="101"/>
      <c r="T339" s="284">
        <v>550</v>
      </c>
      <c r="U339" s="108">
        <v>10000</v>
      </c>
      <c r="V339" s="283">
        <v>700</v>
      </c>
      <c r="W339" s="108">
        <v>5000</v>
      </c>
      <c r="X339" s="108">
        <v>500</v>
      </c>
      <c r="Y339" s="100" t="s">
        <v>44</v>
      </c>
      <c r="Z339" s="289">
        <v>75</v>
      </c>
      <c r="AA339" s="100" t="s">
        <v>44</v>
      </c>
      <c r="AB339" s="100" t="s">
        <v>44</v>
      </c>
      <c r="AC339" s="289">
        <v>250</v>
      </c>
      <c r="AD339" s="108">
        <v>500</v>
      </c>
      <c r="AE339" s="289">
        <v>75</v>
      </c>
      <c r="AF339" s="100" t="s">
        <v>44</v>
      </c>
      <c r="AG339" s="108">
        <v>1000</v>
      </c>
      <c r="AH339" s="100" t="s">
        <v>44</v>
      </c>
      <c r="AI339" s="108">
        <v>500</v>
      </c>
      <c r="AJ339" s="100" t="s">
        <v>44</v>
      </c>
      <c r="AK339" s="100" t="s">
        <v>44</v>
      </c>
      <c r="AL339" s="100" t="s">
        <v>44</v>
      </c>
      <c r="AM339" s="100" t="s">
        <v>44</v>
      </c>
      <c r="AN339" s="100"/>
      <c r="AO339" s="4">
        <f>SUM(E339:AN339)</f>
        <v>21415</v>
      </c>
    </row>
    <row r="340" spans="1:42">
      <c r="A340" s="879"/>
      <c r="B340" s="879"/>
      <c r="C340" s="15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8"/>
      <c r="R340" s="115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0"/>
      <c r="AK340" s="100"/>
      <c r="AL340" s="100"/>
      <c r="AM340" s="100"/>
      <c r="AN340" s="100"/>
    </row>
    <row r="341" spans="1:42">
      <c r="A341" s="879"/>
      <c r="B341" s="879"/>
      <c r="C341" s="15" t="s">
        <v>34</v>
      </c>
      <c r="D341" s="101"/>
      <c r="E341" s="100" t="s">
        <v>44</v>
      </c>
      <c r="F341" s="100" t="s">
        <v>44</v>
      </c>
      <c r="G341" s="100" t="s">
        <v>44</v>
      </c>
      <c r="H341" s="100" t="s">
        <v>44</v>
      </c>
      <c r="I341" s="100" t="s">
        <v>44</v>
      </c>
      <c r="J341" s="100" t="s">
        <v>44</v>
      </c>
      <c r="K341" s="100" t="s">
        <v>44</v>
      </c>
      <c r="L341" s="100" t="s">
        <v>44</v>
      </c>
      <c r="M341" s="168" t="s">
        <v>53</v>
      </c>
      <c r="N341" s="284">
        <v>1000</v>
      </c>
      <c r="O341" s="284">
        <v>500</v>
      </c>
      <c r="P341" s="294">
        <v>200</v>
      </c>
      <c r="Q341" s="294">
        <v>500</v>
      </c>
      <c r="R341" s="100" t="s">
        <v>44</v>
      </c>
      <c r="S341" s="101"/>
      <c r="T341" s="100" t="s">
        <v>44</v>
      </c>
      <c r="U341" s="100" t="s">
        <v>44</v>
      </c>
      <c r="V341" s="100" t="s">
        <v>44</v>
      </c>
      <c r="W341" s="100" t="s">
        <v>44</v>
      </c>
      <c r="X341" s="100" t="s">
        <v>44</v>
      </c>
      <c r="Y341" s="100" t="s">
        <v>44</v>
      </c>
      <c r="Z341" s="100" t="s">
        <v>44</v>
      </c>
      <c r="AA341" s="100" t="s">
        <v>44</v>
      </c>
      <c r="AB341" s="100" t="s">
        <v>44</v>
      </c>
      <c r="AC341" s="100" t="s">
        <v>44</v>
      </c>
      <c r="AD341" s="100" t="s">
        <v>44</v>
      </c>
      <c r="AE341" s="100" t="s">
        <v>44</v>
      </c>
      <c r="AF341" s="100">
        <v>500</v>
      </c>
      <c r="AG341" s="100" t="s">
        <v>44</v>
      </c>
      <c r="AH341" s="100" t="s">
        <v>44</v>
      </c>
      <c r="AI341" s="100" t="s">
        <v>44</v>
      </c>
      <c r="AJ341" s="100" t="s">
        <v>44</v>
      </c>
      <c r="AK341" s="100" t="s">
        <v>44</v>
      </c>
      <c r="AL341" s="100" t="s">
        <v>44</v>
      </c>
      <c r="AM341" s="100" t="s">
        <v>44</v>
      </c>
      <c r="AN341" s="100"/>
      <c r="AO341" s="4">
        <f>SUM(E341:AN341)</f>
        <v>2700</v>
      </c>
      <c r="AP341" s="4">
        <f>AO339+AO341</f>
        <v>24115</v>
      </c>
    </row>
    <row r="342" spans="1:42" ht="33" customHeight="1">
      <c r="A342" s="879"/>
      <c r="B342" s="879"/>
      <c r="C342" s="15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0"/>
      <c r="AK342" s="100"/>
      <c r="AL342" s="100"/>
      <c r="AM342" s="100"/>
      <c r="AN342" s="100"/>
      <c r="AO342" s="78">
        <f>SUM(AO331:AO341)</f>
        <v>72045</v>
      </c>
      <c r="AP342" s="78">
        <f>SUM(AP333:AP341)</f>
        <v>72045</v>
      </c>
    </row>
    <row r="343" spans="1:42">
      <c r="A343" s="318"/>
      <c r="B343" s="318"/>
      <c r="C343" s="15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324"/>
      <c r="AJ343" s="100"/>
      <c r="AK343" s="100"/>
      <c r="AL343" s="111"/>
      <c r="AM343" s="111"/>
      <c r="AN343" s="111"/>
    </row>
    <row r="345" spans="1:42" ht="33">
      <c r="B345"/>
      <c r="D345" s="20"/>
      <c r="E345" s="12"/>
      <c r="F345" s="12"/>
      <c r="G345" s="12"/>
      <c r="H345" s="12"/>
      <c r="I345" s="12"/>
      <c r="J345" s="12"/>
      <c r="K345" s="12"/>
      <c r="L345" s="899" t="s">
        <v>193</v>
      </c>
      <c r="M345" s="899"/>
      <c r="N345" s="899"/>
      <c r="O345" s="899"/>
      <c r="P345" s="899"/>
      <c r="Q345" s="899"/>
      <c r="R345" s="899"/>
      <c r="S345" s="899"/>
      <c r="T345" s="899"/>
      <c r="U345" s="899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53"/>
      <c r="AK345" s="125"/>
      <c r="AL345" s="8"/>
      <c r="AM345" s="8"/>
      <c r="AN345"/>
    </row>
    <row r="346" spans="1:42" ht="15.75">
      <c r="A346" s="1" t="s">
        <v>139</v>
      </c>
      <c r="B346" s="1"/>
      <c r="C346" s="185"/>
      <c r="D346" s="49"/>
      <c r="E346" s="48">
        <v>1</v>
      </c>
      <c r="F346" s="48">
        <v>2</v>
      </c>
      <c r="G346" s="48">
        <v>3</v>
      </c>
      <c r="H346" s="48">
        <v>4</v>
      </c>
      <c r="I346" s="48">
        <v>5</v>
      </c>
      <c r="J346" s="48">
        <v>6</v>
      </c>
      <c r="K346" s="48">
        <v>7</v>
      </c>
      <c r="L346" s="48">
        <v>8</v>
      </c>
      <c r="M346" s="48">
        <v>9</v>
      </c>
      <c r="N346" s="48">
        <v>10</v>
      </c>
      <c r="O346" s="48">
        <v>11</v>
      </c>
      <c r="P346" s="48">
        <v>12</v>
      </c>
      <c r="Q346" s="48">
        <v>13</v>
      </c>
      <c r="R346" s="49">
        <v>14</v>
      </c>
      <c r="S346" s="49"/>
      <c r="T346" s="48">
        <v>15</v>
      </c>
      <c r="U346" s="48">
        <v>16</v>
      </c>
      <c r="V346" s="48">
        <v>17</v>
      </c>
      <c r="W346" s="48">
        <v>18</v>
      </c>
      <c r="X346" s="48">
        <v>19</v>
      </c>
      <c r="Y346" s="48">
        <v>20</v>
      </c>
      <c r="Z346" s="48">
        <v>21</v>
      </c>
      <c r="AA346" s="48">
        <v>22</v>
      </c>
      <c r="AB346" s="48">
        <v>23</v>
      </c>
      <c r="AC346" s="48">
        <v>24</v>
      </c>
      <c r="AD346" s="48">
        <v>25</v>
      </c>
      <c r="AE346" s="48">
        <v>26</v>
      </c>
      <c r="AF346" s="48">
        <v>27</v>
      </c>
      <c r="AG346" s="48">
        <v>28</v>
      </c>
      <c r="AH346" s="48"/>
      <c r="AI346" s="48">
        <v>29</v>
      </c>
      <c r="AJ346" s="52">
        <v>30</v>
      </c>
      <c r="AK346" s="50">
        <v>31</v>
      </c>
      <c r="AL346" s="50"/>
      <c r="AM346" s="50"/>
      <c r="AN346" s="48">
        <v>32</v>
      </c>
    </row>
    <row r="347" spans="1:42" ht="94.5">
      <c r="A347" s="50">
        <v>1</v>
      </c>
      <c r="B347" s="50" t="s">
        <v>194</v>
      </c>
      <c r="C347" s="131" t="s">
        <v>195</v>
      </c>
      <c r="D347" s="186" t="s">
        <v>0</v>
      </c>
      <c r="E347" s="33" t="s">
        <v>1</v>
      </c>
      <c r="F347" s="33" t="s">
        <v>2</v>
      </c>
      <c r="G347" s="33" t="s">
        <v>3</v>
      </c>
      <c r="H347" s="33" t="s">
        <v>4</v>
      </c>
      <c r="I347" s="33" t="s">
        <v>5</v>
      </c>
      <c r="J347" s="33" t="s">
        <v>221</v>
      </c>
      <c r="K347" s="33" t="s">
        <v>7</v>
      </c>
      <c r="L347" s="33" t="s">
        <v>8</v>
      </c>
      <c r="M347" s="33" t="s">
        <v>9</v>
      </c>
      <c r="N347" s="33" t="s">
        <v>10</v>
      </c>
      <c r="O347" s="33" t="s">
        <v>223</v>
      </c>
      <c r="P347" s="33" t="s">
        <v>12</v>
      </c>
      <c r="Q347" s="33" t="s">
        <v>13</v>
      </c>
      <c r="R347" s="33" t="s">
        <v>93</v>
      </c>
      <c r="S347" s="18" t="s">
        <v>14</v>
      </c>
      <c r="T347" s="33" t="s">
        <v>15</v>
      </c>
      <c r="U347" s="33" t="s">
        <v>16</v>
      </c>
      <c r="V347" s="33" t="s">
        <v>17</v>
      </c>
      <c r="W347" s="33" t="s">
        <v>232</v>
      </c>
      <c r="X347" s="33" t="s">
        <v>19</v>
      </c>
      <c r="Y347" s="33" t="s">
        <v>20</v>
      </c>
      <c r="Z347" s="33" t="s">
        <v>21</v>
      </c>
      <c r="AA347" s="33" t="s">
        <v>22</v>
      </c>
      <c r="AB347" s="33" t="s">
        <v>23</v>
      </c>
      <c r="AC347" s="217" t="s">
        <v>233</v>
      </c>
      <c r="AD347" s="33" t="s">
        <v>25</v>
      </c>
      <c r="AE347" s="33" t="s">
        <v>26</v>
      </c>
      <c r="AF347" s="33" t="s">
        <v>27</v>
      </c>
      <c r="AG347" s="33" t="s">
        <v>28</v>
      </c>
      <c r="AH347" s="33" t="s">
        <v>235</v>
      </c>
      <c r="AI347" s="33" t="s">
        <v>94</v>
      </c>
      <c r="AJ347" s="33" t="s">
        <v>95</v>
      </c>
      <c r="AK347" s="33" t="s">
        <v>96</v>
      </c>
      <c r="AL347" s="33" t="s">
        <v>222</v>
      </c>
      <c r="AM347" s="291" t="s">
        <v>234</v>
      </c>
      <c r="AN347" s="33" t="s">
        <v>36</v>
      </c>
    </row>
    <row r="348" spans="1:42" ht="33">
      <c r="A348" s="887"/>
      <c r="B348" s="888"/>
      <c r="C348" s="169" t="s">
        <v>37</v>
      </c>
      <c r="D348" s="133"/>
      <c r="E348" s="134" t="s">
        <v>45</v>
      </c>
      <c r="F348" s="134" t="s">
        <v>46</v>
      </c>
      <c r="G348" s="134"/>
      <c r="H348" s="134" t="s">
        <v>38</v>
      </c>
      <c r="I348" s="134" t="s">
        <v>39</v>
      </c>
      <c r="J348" s="134" t="s">
        <v>40</v>
      </c>
      <c r="K348" s="134" t="s">
        <v>41</v>
      </c>
      <c r="L348" s="134" t="s">
        <v>42</v>
      </c>
      <c r="M348" s="134" t="s">
        <v>43</v>
      </c>
      <c r="N348" s="134" t="s">
        <v>47</v>
      </c>
      <c r="O348" s="134" t="s">
        <v>48</v>
      </c>
      <c r="P348" s="134" t="s">
        <v>49</v>
      </c>
      <c r="Q348" s="134" t="s">
        <v>50</v>
      </c>
      <c r="R348" s="135"/>
      <c r="S348" s="135"/>
      <c r="T348" s="134" t="s">
        <v>51</v>
      </c>
      <c r="U348" s="134" t="s">
        <v>52</v>
      </c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6"/>
      <c r="AJ348" s="181"/>
      <c r="AK348" s="1"/>
      <c r="AL348" s="1"/>
      <c r="AM348" s="1"/>
      <c r="AN348" s="2"/>
    </row>
    <row r="349" spans="1:42">
      <c r="A349" s="889"/>
      <c r="B349" s="890"/>
      <c r="C349" s="15" t="s">
        <v>29</v>
      </c>
      <c r="D349" s="18"/>
      <c r="E349" s="289">
        <v>150</v>
      </c>
      <c r="F349" s="289">
        <v>100</v>
      </c>
      <c r="G349" s="289">
        <v>100</v>
      </c>
      <c r="H349" s="289">
        <v>75</v>
      </c>
      <c r="I349" s="54">
        <v>10</v>
      </c>
      <c r="J349" s="54">
        <v>30</v>
      </c>
      <c r="K349" s="284">
        <v>500</v>
      </c>
      <c r="L349" s="284">
        <v>500</v>
      </c>
      <c r="M349" s="24" t="s">
        <v>44</v>
      </c>
      <c r="N349" s="284">
        <v>800</v>
      </c>
      <c r="O349" s="24" t="s">
        <v>44</v>
      </c>
      <c r="P349" s="24" t="s">
        <v>44</v>
      </c>
      <c r="Q349" s="24" t="s">
        <v>44</v>
      </c>
      <c r="R349" s="284">
        <v>250</v>
      </c>
      <c r="S349" s="21"/>
      <c r="T349" s="284">
        <v>550</v>
      </c>
      <c r="U349" s="54">
        <v>16000</v>
      </c>
      <c r="V349" s="283">
        <v>700</v>
      </c>
      <c r="W349" s="54">
        <v>15000</v>
      </c>
      <c r="X349" s="54">
        <v>500</v>
      </c>
      <c r="Y349" s="289">
        <v>100</v>
      </c>
      <c r="Z349" s="289">
        <v>75</v>
      </c>
      <c r="AA349" s="54">
        <v>500</v>
      </c>
      <c r="AB349" s="54">
        <v>100</v>
      </c>
      <c r="AC349" s="289">
        <v>250</v>
      </c>
      <c r="AD349" s="24" t="s">
        <v>44</v>
      </c>
      <c r="AE349" s="289">
        <v>75</v>
      </c>
      <c r="AF349" s="24" t="s">
        <v>44</v>
      </c>
      <c r="AG349" s="54">
        <v>750</v>
      </c>
      <c r="AH349" s="54"/>
      <c r="AI349" s="24" t="s">
        <v>44</v>
      </c>
      <c r="AJ349" s="24" t="s">
        <v>44</v>
      </c>
      <c r="AK349" s="24" t="s">
        <v>44</v>
      </c>
      <c r="AL349" s="24" t="s">
        <v>44</v>
      </c>
      <c r="AM349" s="218">
        <v>25</v>
      </c>
      <c r="AN349" s="73"/>
      <c r="AO349" s="4">
        <f>SUM(E349:AN349)</f>
        <v>37140</v>
      </c>
      <c r="AP349" s="4"/>
    </row>
    <row r="350" spans="1:42">
      <c r="A350" s="889"/>
      <c r="B350" s="890"/>
      <c r="C350" s="15"/>
      <c r="D350" s="18"/>
      <c r="E350" s="54"/>
      <c r="F350" s="54"/>
      <c r="G350" s="54"/>
      <c r="H350" s="54"/>
      <c r="I350" s="54"/>
      <c r="J350" s="54"/>
      <c r="K350" s="54"/>
      <c r="L350" s="54"/>
      <c r="M350" s="24"/>
      <c r="N350" s="54"/>
      <c r="O350" s="24"/>
      <c r="P350" s="24"/>
      <c r="Q350" s="24"/>
      <c r="R350" s="54"/>
      <c r="S350" s="21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24"/>
      <c r="AE350" s="54"/>
      <c r="AF350" s="24"/>
      <c r="AG350" s="54"/>
      <c r="AH350" s="54"/>
      <c r="AI350" s="24"/>
      <c r="AJ350" s="185"/>
      <c r="AK350" s="1"/>
      <c r="AL350" s="1"/>
      <c r="AM350" s="100" t="s">
        <v>44</v>
      </c>
      <c r="AN350" s="73"/>
      <c r="AO350" s="4"/>
      <c r="AP350" s="4"/>
    </row>
    <row r="351" spans="1:42">
      <c r="A351" s="889"/>
      <c r="B351" s="890"/>
      <c r="C351" s="15" t="s">
        <v>30</v>
      </c>
      <c r="D351" s="18"/>
      <c r="E351" s="24" t="s">
        <v>44</v>
      </c>
      <c r="F351" s="24" t="s">
        <v>44</v>
      </c>
      <c r="G351" s="24" t="s">
        <v>44</v>
      </c>
      <c r="H351" s="24" t="s">
        <v>44</v>
      </c>
      <c r="I351" s="24" t="s">
        <v>44</v>
      </c>
      <c r="J351" s="24" t="s">
        <v>44</v>
      </c>
      <c r="K351" s="24" t="s">
        <v>44</v>
      </c>
      <c r="L351" s="24" t="s">
        <v>44</v>
      </c>
      <c r="M351" s="24" t="s">
        <v>44</v>
      </c>
      <c r="N351" s="284">
        <v>800</v>
      </c>
      <c r="O351" s="24" t="s">
        <v>44</v>
      </c>
      <c r="P351" s="24" t="s">
        <v>44</v>
      </c>
      <c r="Q351" s="24" t="s">
        <v>44</v>
      </c>
      <c r="R351" s="24" t="s">
        <v>44</v>
      </c>
      <c r="S351" s="24"/>
      <c r="T351" s="24" t="s">
        <v>44</v>
      </c>
      <c r="U351" s="24" t="s">
        <v>44</v>
      </c>
      <c r="V351" s="24" t="s">
        <v>44</v>
      </c>
      <c r="W351" s="24" t="s">
        <v>44</v>
      </c>
      <c r="X351" s="24" t="s">
        <v>44</v>
      </c>
      <c r="Y351" s="24" t="s">
        <v>44</v>
      </c>
      <c r="Z351" s="24" t="s">
        <v>44</v>
      </c>
      <c r="AA351" s="24" t="s">
        <v>44</v>
      </c>
      <c r="AB351" s="24" t="s">
        <v>44</v>
      </c>
      <c r="AC351" s="24" t="s">
        <v>44</v>
      </c>
      <c r="AD351" s="24" t="s">
        <v>44</v>
      </c>
      <c r="AE351" s="24" t="s">
        <v>44</v>
      </c>
      <c r="AF351" s="24" t="s">
        <v>44</v>
      </c>
      <c r="AG351" s="24" t="s">
        <v>44</v>
      </c>
      <c r="AH351" s="24"/>
      <c r="AI351" s="24" t="s">
        <v>44</v>
      </c>
      <c r="AJ351" s="24" t="s">
        <v>44</v>
      </c>
      <c r="AK351" s="24" t="s">
        <v>44</v>
      </c>
      <c r="AL351" s="24" t="s">
        <v>44</v>
      </c>
      <c r="AM351" s="24" t="s">
        <v>44</v>
      </c>
      <c r="AN351" s="73"/>
      <c r="AO351" s="4">
        <f>SUM(E351:AN351)</f>
        <v>800</v>
      </c>
      <c r="AP351" s="4">
        <f>AO349+AO351</f>
        <v>37940</v>
      </c>
    </row>
    <row r="352" spans="1:42">
      <c r="A352" s="889"/>
      <c r="B352" s="890"/>
      <c r="C352" s="15"/>
      <c r="D352" s="18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185"/>
      <c r="AK352" s="1"/>
      <c r="AL352" s="1"/>
      <c r="AM352" s="100" t="s">
        <v>44</v>
      </c>
      <c r="AN352" s="73"/>
      <c r="AO352" s="4"/>
      <c r="AP352" s="4"/>
    </row>
    <row r="353" spans="1:42">
      <c r="A353" s="889"/>
      <c r="B353" s="890"/>
      <c r="C353" s="15" t="s">
        <v>31</v>
      </c>
      <c r="D353" s="18"/>
      <c r="E353" s="289">
        <v>150</v>
      </c>
      <c r="F353" s="289">
        <v>100</v>
      </c>
      <c r="G353" s="289">
        <v>100</v>
      </c>
      <c r="H353" s="289">
        <v>75</v>
      </c>
      <c r="I353" s="54">
        <v>10</v>
      </c>
      <c r="J353" s="54">
        <v>30</v>
      </c>
      <c r="K353" s="24" t="s">
        <v>44</v>
      </c>
      <c r="L353" s="24" t="s">
        <v>44</v>
      </c>
      <c r="M353" s="293">
        <v>100</v>
      </c>
      <c r="N353" s="284">
        <v>800</v>
      </c>
      <c r="O353" s="24" t="s">
        <v>44</v>
      </c>
      <c r="P353" s="24" t="s">
        <v>44</v>
      </c>
      <c r="Q353" s="24" t="s">
        <v>44</v>
      </c>
      <c r="R353" s="284">
        <v>250</v>
      </c>
      <c r="S353" s="21"/>
      <c r="T353" s="284">
        <v>550</v>
      </c>
      <c r="U353" s="54">
        <v>16000</v>
      </c>
      <c r="V353" s="283">
        <v>700</v>
      </c>
      <c r="W353" s="54">
        <v>15000</v>
      </c>
      <c r="X353" s="54">
        <v>500</v>
      </c>
      <c r="Y353" s="100" t="s">
        <v>44</v>
      </c>
      <c r="Z353" s="289">
        <v>75</v>
      </c>
      <c r="AA353" s="24" t="s">
        <v>44</v>
      </c>
      <c r="AB353" s="24" t="s">
        <v>44</v>
      </c>
      <c r="AC353" s="289">
        <v>250</v>
      </c>
      <c r="AD353" s="24" t="s">
        <v>44</v>
      </c>
      <c r="AE353" s="289">
        <v>75</v>
      </c>
      <c r="AF353" s="24" t="s">
        <v>44</v>
      </c>
      <c r="AG353" s="54">
        <v>750</v>
      </c>
      <c r="AH353" s="54"/>
      <c r="AI353" s="24" t="s">
        <v>44</v>
      </c>
      <c r="AJ353" s="24" t="s">
        <v>44</v>
      </c>
      <c r="AK353" s="24" t="s">
        <v>44</v>
      </c>
      <c r="AL353" s="24" t="s">
        <v>44</v>
      </c>
      <c r="AM353" s="218">
        <v>25</v>
      </c>
      <c r="AN353" s="73"/>
      <c r="AO353" s="4">
        <f>SUM(E353:AN353)</f>
        <v>35540</v>
      </c>
      <c r="AP353" s="4"/>
    </row>
    <row r="354" spans="1:42">
      <c r="A354" s="889"/>
      <c r="B354" s="890"/>
      <c r="C354" s="15"/>
      <c r="D354" s="18"/>
      <c r="E354" s="54"/>
      <c r="F354" s="54"/>
      <c r="G354" s="54"/>
      <c r="H354" s="54"/>
      <c r="I354" s="54"/>
      <c r="J354" s="54"/>
      <c r="K354" s="24"/>
      <c r="L354" s="24"/>
      <c r="M354" s="24"/>
      <c r="N354" s="54"/>
      <c r="O354" s="24"/>
      <c r="P354" s="24"/>
      <c r="Q354" s="24"/>
      <c r="R354" s="54"/>
      <c r="S354" s="21"/>
      <c r="T354" s="54"/>
      <c r="U354" s="54"/>
      <c r="V354" s="54"/>
      <c r="W354" s="54"/>
      <c r="X354" s="54"/>
      <c r="Y354" s="54"/>
      <c r="Z354" s="54"/>
      <c r="AA354" s="24"/>
      <c r="AB354" s="24"/>
      <c r="AC354" s="54"/>
      <c r="AD354" s="24"/>
      <c r="AE354" s="54"/>
      <c r="AF354" s="24"/>
      <c r="AG354" s="54"/>
      <c r="AH354" s="54"/>
      <c r="AI354" s="24"/>
      <c r="AJ354" s="185"/>
      <c r="AK354" s="1"/>
      <c r="AL354" s="1"/>
      <c r="AM354" s="1"/>
      <c r="AN354" s="73"/>
      <c r="AO354" s="4"/>
      <c r="AP354" s="4"/>
    </row>
    <row r="355" spans="1:42">
      <c r="A355" s="889"/>
      <c r="B355" s="890"/>
      <c r="C355" s="15" t="s">
        <v>32</v>
      </c>
      <c r="D355" s="18"/>
      <c r="E355" s="24" t="s">
        <v>44</v>
      </c>
      <c r="F355" s="24" t="s">
        <v>44</v>
      </c>
      <c r="G355" s="24" t="s">
        <v>44</v>
      </c>
      <c r="H355" s="24" t="s">
        <v>44</v>
      </c>
      <c r="I355" s="24" t="s">
        <v>44</v>
      </c>
      <c r="J355" s="24" t="s">
        <v>44</v>
      </c>
      <c r="K355" s="24" t="s">
        <v>44</v>
      </c>
      <c r="L355" s="24" t="s">
        <v>44</v>
      </c>
      <c r="M355" s="54">
        <v>100</v>
      </c>
      <c r="N355" s="284">
        <v>800</v>
      </c>
      <c r="O355" s="24" t="s">
        <v>44</v>
      </c>
      <c r="P355" s="294">
        <v>200</v>
      </c>
      <c r="Q355" s="294">
        <v>500</v>
      </c>
      <c r="R355" s="24" t="s">
        <v>44</v>
      </c>
      <c r="S355" s="21"/>
      <c r="T355" s="24" t="s">
        <v>44</v>
      </c>
      <c r="U355" s="24" t="s">
        <v>44</v>
      </c>
      <c r="V355" s="24" t="s">
        <v>44</v>
      </c>
      <c r="W355" s="24" t="s">
        <v>44</v>
      </c>
      <c r="X355" s="24" t="s">
        <v>44</v>
      </c>
      <c r="Y355" s="24" t="s">
        <v>44</v>
      </c>
      <c r="Z355" s="24" t="s">
        <v>44</v>
      </c>
      <c r="AA355" s="24" t="s">
        <v>44</v>
      </c>
      <c r="AB355" s="24" t="s">
        <v>44</v>
      </c>
      <c r="AC355" s="24" t="s">
        <v>44</v>
      </c>
      <c r="AD355" s="24" t="s">
        <v>44</v>
      </c>
      <c r="AE355" s="24" t="s">
        <v>44</v>
      </c>
      <c r="AF355" s="54">
        <v>500</v>
      </c>
      <c r="AG355" s="24" t="s">
        <v>44</v>
      </c>
      <c r="AH355" s="24"/>
      <c r="AI355" s="54">
        <v>500</v>
      </c>
      <c r="AJ355" s="54">
        <v>250</v>
      </c>
      <c r="AK355" s="24" t="s">
        <v>44</v>
      </c>
      <c r="AL355" s="24" t="s">
        <v>44</v>
      </c>
      <c r="AM355" s="24" t="s">
        <v>44</v>
      </c>
      <c r="AN355" s="73"/>
      <c r="AO355" s="4">
        <f>SUM(E355:AN355)</f>
        <v>2850</v>
      </c>
      <c r="AP355" s="4">
        <f>AO353+AO355</f>
        <v>38390</v>
      </c>
    </row>
    <row r="356" spans="1:42">
      <c r="A356" s="891"/>
      <c r="B356" s="892"/>
      <c r="C356" s="15"/>
      <c r="D356" s="18"/>
      <c r="E356" s="24"/>
      <c r="F356" s="24"/>
      <c r="G356" s="24"/>
      <c r="H356" s="24"/>
      <c r="I356" s="24"/>
      <c r="J356" s="24"/>
      <c r="K356" s="24"/>
      <c r="L356" s="24"/>
      <c r="M356" s="54"/>
      <c r="N356" s="24"/>
      <c r="O356" s="24"/>
      <c r="P356" s="54"/>
      <c r="Q356" s="54"/>
      <c r="R356" s="21"/>
      <c r="S356" s="21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54"/>
      <c r="AG356" s="24"/>
      <c r="AH356" s="24"/>
      <c r="AI356" s="24"/>
      <c r="AJ356" s="185"/>
      <c r="AK356" s="1"/>
      <c r="AL356" s="1"/>
      <c r="AM356" s="1"/>
      <c r="AN356" s="73"/>
      <c r="AO356" s="144">
        <f>SUM(AO349:AO355)</f>
        <v>76330</v>
      </c>
      <c r="AP356" s="144">
        <f>SUM(AP349:AP355)</f>
        <v>76330</v>
      </c>
    </row>
    <row r="357" spans="1:42" ht="94.5">
      <c r="A357" s="50">
        <v>2</v>
      </c>
      <c r="B357" s="50" t="s">
        <v>196</v>
      </c>
      <c r="C357" s="131" t="s">
        <v>197</v>
      </c>
      <c r="D357" s="186" t="s">
        <v>0</v>
      </c>
      <c r="E357" s="33" t="s">
        <v>1</v>
      </c>
      <c r="F357" s="33" t="s">
        <v>2</v>
      </c>
      <c r="G357" s="33" t="s">
        <v>3</v>
      </c>
      <c r="H357" s="33" t="s">
        <v>4</v>
      </c>
      <c r="I357" s="33" t="s">
        <v>5</v>
      </c>
      <c r="J357" s="33" t="s">
        <v>221</v>
      </c>
      <c r="K357" s="33" t="s">
        <v>7</v>
      </c>
      <c r="L357" s="33" t="s">
        <v>8</v>
      </c>
      <c r="M357" s="33" t="s">
        <v>9</v>
      </c>
      <c r="N357" s="33" t="s">
        <v>10</v>
      </c>
      <c r="O357" s="33" t="s">
        <v>223</v>
      </c>
      <c r="P357" s="33" t="s">
        <v>12</v>
      </c>
      <c r="Q357" s="33" t="s">
        <v>13</v>
      </c>
      <c r="R357" s="33" t="s">
        <v>93</v>
      </c>
      <c r="S357" s="18" t="s">
        <v>14</v>
      </c>
      <c r="T357" s="33" t="s">
        <v>15</v>
      </c>
      <c r="U357" s="33" t="s">
        <v>16</v>
      </c>
      <c r="V357" s="33" t="s">
        <v>17</v>
      </c>
      <c r="W357" s="33" t="s">
        <v>232</v>
      </c>
      <c r="X357" s="33" t="s">
        <v>19</v>
      </c>
      <c r="Y357" s="33" t="s">
        <v>20</v>
      </c>
      <c r="Z357" s="33" t="s">
        <v>21</v>
      </c>
      <c r="AA357" s="33" t="s">
        <v>22</v>
      </c>
      <c r="AB357" s="33" t="s">
        <v>23</v>
      </c>
      <c r="AC357" s="217" t="s">
        <v>233</v>
      </c>
      <c r="AD357" s="33" t="s">
        <v>25</v>
      </c>
      <c r="AE357" s="33" t="s">
        <v>26</v>
      </c>
      <c r="AF357" s="33" t="s">
        <v>27</v>
      </c>
      <c r="AG357" s="33" t="s">
        <v>28</v>
      </c>
      <c r="AH357" s="33" t="s">
        <v>235</v>
      </c>
      <c r="AI357" s="33" t="s">
        <v>94</v>
      </c>
      <c r="AJ357" s="33" t="s">
        <v>95</v>
      </c>
      <c r="AK357" s="33" t="s">
        <v>96</v>
      </c>
      <c r="AL357" s="33" t="s">
        <v>222</v>
      </c>
      <c r="AM357" s="291" t="s">
        <v>234</v>
      </c>
      <c r="AN357" s="33" t="s">
        <v>36</v>
      </c>
    </row>
    <row r="358" spans="1:42" ht="33">
      <c r="A358" s="887"/>
      <c r="B358" s="888"/>
      <c r="C358" s="169" t="s">
        <v>37</v>
      </c>
      <c r="D358" s="133"/>
      <c r="E358" s="134" t="s">
        <v>45</v>
      </c>
      <c r="F358" s="134" t="s">
        <v>46</v>
      </c>
      <c r="G358" s="134"/>
      <c r="H358" s="134" t="s">
        <v>38</v>
      </c>
      <c r="I358" s="134" t="s">
        <v>39</v>
      </c>
      <c r="J358" s="134" t="s">
        <v>40</v>
      </c>
      <c r="K358" s="134" t="s">
        <v>41</v>
      </c>
      <c r="L358" s="134" t="s">
        <v>42</v>
      </c>
      <c r="M358" s="134" t="s">
        <v>43</v>
      </c>
      <c r="N358" s="134" t="s">
        <v>47</v>
      </c>
      <c r="O358" s="134" t="s">
        <v>48</v>
      </c>
      <c r="P358" s="134" t="s">
        <v>49</v>
      </c>
      <c r="Q358" s="134" t="s">
        <v>50</v>
      </c>
      <c r="R358" s="135"/>
      <c r="S358" s="135"/>
      <c r="T358" s="134" t="s">
        <v>51</v>
      </c>
      <c r="U358" s="134" t="s">
        <v>52</v>
      </c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6"/>
      <c r="AJ358" s="181"/>
      <c r="AK358" s="1"/>
      <c r="AL358" s="1"/>
      <c r="AM358" s="1"/>
      <c r="AN358" s="2"/>
    </row>
    <row r="359" spans="1:42">
      <c r="A359" s="900"/>
      <c r="B359" s="890"/>
      <c r="C359" s="15" t="s">
        <v>29</v>
      </c>
      <c r="D359" s="18"/>
      <c r="E359" s="289">
        <v>150</v>
      </c>
      <c r="F359" s="289">
        <v>100</v>
      </c>
      <c r="G359" s="289">
        <v>100</v>
      </c>
      <c r="H359" s="289">
        <v>75</v>
      </c>
      <c r="I359" s="188">
        <v>10</v>
      </c>
      <c r="J359" s="188">
        <v>30</v>
      </c>
      <c r="K359" s="284">
        <v>500</v>
      </c>
      <c r="L359" s="284">
        <v>500</v>
      </c>
      <c r="M359" s="168" t="s">
        <v>44</v>
      </c>
      <c r="N359" s="284">
        <v>800</v>
      </c>
      <c r="O359" s="284">
        <v>500</v>
      </c>
      <c r="P359" s="168" t="s">
        <v>44</v>
      </c>
      <c r="Q359" s="168" t="s">
        <v>44</v>
      </c>
      <c r="R359" s="284">
        <v>250</v>
      </c>
      <c r="S359" s="96"/>
      <c r="T359" s="284">
        <v>250</v>
      </c>
      <c r="U359" s="189">
        <v>1000</v>
      </c>
      <c r="V359" s="283">
        <v>700</v>
      </c>
      <c r="W359" s="189">
        <v>5000</v>
      </c>
      <c r="X359" s="189">
        <v>250</v>
      </c>
      <c r="Y359" s="289">
        <v>100</v>
      </c>
      <c r="Z359" s="289">
        <v>75</v>
      </c>
      <c r="AA359" s="168" t="s">
        <v>44</v>
      </c>
      <c r="AB359" s="189">
        <v>100</v>
      </c>
      <c r="AC359" s="289">
        <v>250</v>
      </c>
      <c r="AD359" s="168" t="s">
        <v>44</v>
      </c>
      <c r="AE359" s="289">
        <v>75</v>
      </c>
      <c r="AF359" s="168" t="s">
        <v>44</v>
      </c>
      <c r="AG359" s="168" t="s">
        <v>44</v>
      </c>
      <c r="AH359" s="168"/>
      <c r="AI359" s="24" t="s">
        <v>44</v>
      </c>
      <c r="AJ359" s="24" t="s">
        <v>44</v>
      </c>
      <c r="AK359" s="24" t="s">
        <v>44</v>
      </c>
      <c r="AL359" s="24" t="s">
        <v>44</v>
      </c>
      <c r="AM359" s="218">
        <v>25</v>
      </c>
      <c r="AN359" s="73"/>
      <c r="AO359" s="4">
        <f>SUM(E359:AN359)</f>
        <v>10840</v>
      </c>
      <c r="AP359" s="4"/>
    </row>
    <row r="360" spans="1:42">
      <c r="A360" s="900"/>
      <c r="B360" s="890"/>
      <c r="C360" s="15"/>
      <c r="D360" s="18"/>
      <c r="E360" s="188"/>
      <c r="F360" s="188"/>
      <c r="G360" s="168"/>
      <c r="H360" s="188"/>
      <c r="I360" s="188"/>
      <c r="J360" s="188"/>
      <c r="K360" s="188"/>
      <c r="L360" s="188"/>
      <c r="M360" s="168"/>
      <c r="N360" s="188"/>
      <c r="O360" s="189"/>
      <c r="P360" s="168"/>
      <c r="Q360" s="168"/>
      <c r="R360" s="54"/>
      <c r="S360" s="96"/>
      <c r="T360" s="189"/>
      <c r="U360" s="189"/>
      <c r="V360" s="188"/>
      <c r="W360" s="189"/>
      <c r="X360" s="189"/>
      <c r="Y360" s="189"/>
      <c r="Z360" s="189"/>
      <c r="AA360" s="168"/>
      <c r="AB360" s="189"/>
      <c r="AC360" s="189"/>
      <c r="AD360" s="168"/>
      <c r="AE360" s="168"/>
      <c r="AF360" s="168"/>
      <c r="AG360" s="168"/>
      <c r="AH360" s="168"/>
      <c r="AI360" s="24"/>
      <c r="AJ360" s="185"/>
      <c r="AK360" s="1"/>
      <c r="AL360" s="1"/>
      <c r="AM360" s="1"/>
      <c r="AN360" s="73"/>
      <c r="AO360" s="4"/>
      <c r="AP360" s="4"/>
    </row>
    <row r="361" spans="1:42">
      <c r="A361" s="900"/>
      <c r="B361" s="890"/>
      <c r="C361" s="15" t="s">
        <v>30</v>
      </c>
      <c r="D361" s="18"/>
      <c r="E361" s="168" t="s">
        <v>44</v>
      </c>
      <c r="F361" s="168" t="s">
        <v>44</v>
      </c>
      <c r="G361" s="168" t="s">
        <v>44</v>
      </c>
      <c r="H361" s="168" t="s">
        <v>44</v>
      </c>
      <c r="I361" s="168" t="s">
        <v>44</v>
      </c>
      <c r="J361" s="168" t="s">
        <v>44</v>
      </c>
      <c r="K361" s="168" t="s">
        <v>44</v>
      </c>
      <c r="L361" s="168" t="s">
        <v>44</v>
      </c>
      <c r="M361" s="168" t="s">
        <v>44</v>
      </c>
      <c r="N361" s="284">
        <v>800</v>
      </c>
      <c r="O361" s="284">
        <v>500</v>
      </c>
      <c r="P361" s="168" t="s">
        <v>44</v>
      </c>
      <c r="Q361" s="168" t="s">
        <v>44</v>
      </c>
      <c r="R361" s="24" t="s">
        <v>44</v>
      </c>
      <c r="S361" s="96"/>
      <c r="T361" s="168" t="s">
        <v>44</v>
      </c>
      <c r="U361" s="168" t="s">
        <v>44</v>
      </c>
      <c r="V361" s="168" t="s">
        <v>44</v>
      </c>
      <c r="W361" s="168" t="s">
        <v>44</v>
      </c>
      <c r="X361" s="168" t="s">
        <v>44</v>
      </c>
      <c r="Y361" s="168" t="s">
        <v>44</v>
      </c>
      <c r="Z361" s="168" t="s">
        <v>44</v>
      </c>
      <c r="AA361" s="168" t="s">
        <v>44</v>
      </c>
      <c r="AB361" s="168" t="s">
        <v>44</v>
      </c>
      <c r="AC361" s="168" t="s">
        <v>44</v>
      </c>
      <c r="AD361" s="168" t="s">
        <v>44</v>
      </c>
      <c r="AE361" s="168" t="s">
        <v>44</v>
      </c>
      <c r="AF361" s="168" t="s">
        <v>44</v>
      </c>
      <c r="AG361" s="168" t="s">
        <v>44</v>
      </c>
      <c r="AH361" s="168"/>
      <c r="AI361" s="24" t="s">
        <v>44</v>
      </c>
      <c r="AJ361" s="24" t="s">
        <v>44</v>
      </c>
      <c r="AK361" s="24" t="s">
        <v>44</v>
      </c>
      <c r="AL361" s="24" t="s">
        <v>44</v>
      </c>
      <c r="AM361" s="24" t="s">
        <v>44</v>
      </c>
      <c r="AN361" s="73"/>
      <c r="AO361" s="4">
        <f>SUM(E361:AN361)</f>
        <v>1300</v>
      </c>
      <c r="AP361" s="4">
        <f>AO359+AO361</f>
        <v>12140</v>
      </c>
    </row>
    <row r="362" spans="1:42">
      <c r="A362" s="900"/>
      <c r="B362" s="890"/>
      <c r="C362" s="15"/>
      <c r="D362" s="1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24"/>
      <c r="S362" s="96"/>
      <c r="T362" s="168"/>
      <c r="U362" s="168"/>
      <c r="V362" s="168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8"/>
      <c r="AG362" s="168"/>
      <c r="AH362" s="168"/>
      <c r="AI362" s="24"/>
      <c r="AJ362" s="185"/>
      <c r="AK362" s="1"/>
      <c r="AL362" s="1"/>
      <c r="AM362" s="1"/>
      <c r="AN362" s="73"/>
      <c r="AO362" s="4"/>
      <c r="AP362" s="4"/>
    </row>
    <row r="363" spans="1:42">
      <c r="A363" s="900"/>
      <c r="B363" s="890"/>
      <c r="C363" s="15" t="s">
        <v>31</v>
      </c>
      <c r="D363" s="18"/>
      <c r="E363" s="289">
        <v>150</v>
      </c>
      <c r="F363" s="289">
        <v>100</v>
      </c>
      <c r="G363" s="289">
        <v>100</v>
      </c>
      <c r="H363" s="289">
        <v>75</v>
      </c>
      <c r="I363" s="188">
        <v>10</v>
      </c>
      <c r="J363" s="188">
        <v>30</v>
      </c>
      <c r="K363" s="168" t="s">
        <v>44</v>
      </c>
      <c r="L363" s="168" t="s">
        <v>44</v>
      </c>
      <c r="M363" s="293">
        <v>100</v>
      </c>
      <c r="N363" s="284">
        <v>800</v>
      </c>
      <c r="O363" s="284">
        <v>500</v>
      </c>
      <c r="P363" s="168" t="s">
        <v>44</v>
      </c>
      <c r="Q363" s="168" t="s">
        <v>44</v>
      </c>
      <c r="R363" s="284">
        <v>250</v>
      </c>
      <c r="S363" s="96"/>
      <c r="T363" s="284">
        <v>250</v>
      </c>
      <c r="U363" s="189">
        <v>1000</v>
      </c>
      <c r="V363" s="283">
        <v>700</v>
      </c>
      <c r="W363" s="189">
        <v>5000</v>
      </c>
      <c r="X363" s="189">
        <v>250</v>
      </c>
      <c r="Y363" s="100" t="s">
        <v>44</v>
      </c>
      <c r="Z363" s="289">
        <v>75</v>
      </c>
      <c r="AA363" s="168" t="s">
        <v>44</v>
      </c>
      <c r="AB363" s="168" t="s">
        <v>44</v>
      </c>
      <c r="AC363" s="289">
        <v>250</v>
      </c>
      <c r="AD363" s="168" t="s">
        <v>44</v>
      </c>
      <c r="AE363" s="289">
        <v>75</v>
      </c>
      <c r="AF363" s="168" t="s">
        <v>44</v>
      </c>
      <c r="AG363" s="168" t="s">
        <v>44</v>
      </c>
      <c r="AH363" s="168"/>
      <c r="AI363" s="24" t="s">
        <v>44</v>
      </c>
      <c r="AJ363" s="24" t="s">
        <v>44</v>
      </c>
      <c r="AK363" s="24" t="s">
        <v>44</v>
      </c>
      <c r="AL363" s="24" t="s">
        <v>44</v>
      </c>
      <c r="AM363" s="218">
        <v>25</v>
      </c>
      <c r="AN363" s="73"/>
      <c r="AO363" s="4">
        <f>SUM(E363:AN363)</f>
        <v>9740</v>
      </c>
      <c r="AP363" s="4"/>
    </row>
    <row r="364" spans="1:42">
      <c r="A364" s="900"/>
      <c r="B364" s="890"/>
      <c r="C364" s="15"/>
      <c r="D364" s="18"/>
      <c r="E364" s="188"/>
      <c r="F364" s="188"/>
      <c r="G364" s="168"/>
      <c r="H364" s="188"/>
      <c r="I364" s="188"/>
      <c r="J364" s="188"/>
      <c r="K364" s="168"/>
      <c r="L364" s="168"/>
      <c r="M364" s="168"/>
      <c r="N364" s="188"/>
      <c r="O364" s="189"/>
      <c r="P364" s="168"/>
      <c r="Q364" s="168"/>
      <c r="R364" s="54"/>
      <c r="S364" s="96"/>
      <c r="T364" s="189"/>
      <c r="U364" s="189"/>
      <c r="V364" s="188"/>
      <c r="W364" s="189"/>
      <c r="X364" s="189"/>
      <c r="Y364" s="189"/>
      <c r="Z364" s="189"/>
      <c r="AA364" s="168"/>
      <c r="AB364" s="168"/>
      <c r="AC364" s="168"/>
      <c r="AD364" s="168"/>
      <c r="AE364" s="168"/>
      <c r="AF364" s="168"/>
      <c r="AG364" s="168"/>
      <c r="AH364" s="168"/>
      <c r="AI364" s="24"/>
      <c r="AJ364" s="185"/>
      <c r="AK364" s="1"/>
      <c r="AL364" s="1"/>
      <c r="AM364" s="1"/>
      <c r="AN364" s="73"/>
      <c r="AO364" s="4"/>
      <c r="AP364" s="4"/>
    </row>
    <row r="365" spans="1:42">
      <c r="A365" s="900"/>
      <c r="B365" s="890"/>
      <c r="C365" s="15" t="s">
        <v>32</v>
      </c>
      <c r="D365" s="18"/>
      <c r="E365" s="168" t="s">
        <v>44</v>
      </c>
      <c r="F365" s="168" t="s">
        <v>44</v>
      </c>
      <c r="G365" s="168" t="s">
        <v>44</v>
      </c>
      <c r="H365" s="168" t="s">
        <v>44</v>
      </c>
      <c r="I365" s="168" t="s">
        <v>44</v>
      </c>
      <c r="J365" s="168" t="s">
        <v>44</v>
      </c>
      <c r="K365" s="168" t="s">
        <v>44</v>
      </c>
      <c r="L365" s="168" t="s">
        <v>44</v>
      </c>
      <c r="M365" s="168" t="s">
        <v>44</v>
      </c>
      <c r="N365" s="284">
        <v>800</v>
      </c>
      <c r="O365" s="284">
        <v>500</v>
      </c>
      <c r="P365" s="294">
        <v>200</v>
      </c>
      <c r="Q365" s="294">
        <v>500</v>
      </c>
      <c r="R365" s="24" t="s">
        <v>44</v>
      </c>
      <c r="S365" s="96"/>
      <c r="T365" s="168" t="s">
        <v>44</v>
      </c>
      <c r="U365" s="168" t="s">
        <v>44</v>
      </c>
      <c r="V365" s="168" t="s">
        <v>44</v>
      </c>
      <c r="W365" s="168" t="s">
        <v>44</v>
      </c>
      <c r="X365" s="168" t="s">
        <v>44</v>
      </c>
      <c r="Y365" s="168" t="s">
        <v>44</v>
      </c>
      <c r="Z365" s="168" t="s">
        <v>44</v>
      </c>
      <c r="AA365" s="168" t="s">
        <v>44</v>
      </c>
      <c r="AB365" s="168" t="s">
        <v>44</v>
      </c>
      <c r="AC365" s="168" t="s">
        <v>44</v>
      </c>
      <c r="AD365" s="168" t="s">
        <v>44</v>
      </c>
      <c r="AE365" s="168" t="s">
        <v>44</v>
      </c>
      <c r="AF365" s="168" t="s">
        <v>44</v>
      </c>
      <c r="AG365" s="168" t="s">
        <v>44</v>
      </c>
      <c r="AH365" s="168"/>
      <c r="AI365" s="54">
        <v>500</v>
      </c>
      <c r="AJ365" s="54">
        <v>250</v>
      </c>
      <c r="AK365" s="24" t="s">
        <v>44</v>
      </c>
      <c r="AL365" s="24" t="s">
        <v>44</v>
      </c>
      <c r="AM365" s="24" t="s">
        <v>44</v>
      </c>
      <c r="AN365" s="73"/>
      <c r="AO365" s="4">
        <f>SUM(E365:AN365)</f>
        <v>2750</v>
      </c>
      <c r="AP365" s="4">
        <f>AO363+AO365</f>
        <v>12490</v>
      </c>
    </row>
    <row r="366" spans="1:42">
      <c r="A366" s="891"/>
      <c r="B366" s="892"/>
      <c r="C366" s="15"/>
      <c r="D366" s="42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1"/>
      <c r="Q366" s="192"/>
      <c r="R366" s="193"/>
      <c r="S366" s="193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24"/>
      <c r="AJ366" s="185"/>
      <c r="AK366" s="1"/>
      <c r="AL366" s="1"/>
      <c r="AM366" s="1"/>
      <c r="AN366" s="73"/>
      <c r="AO366" s="144">
        <f>SUM(AO359:AO365)</f>
        <v>24630</v>
      </c>
      <c r="AP366" s="144">
        <f>SUM(AP359:AP365)</f>
        <v>24630</v>
      </c>
    </row>
    <row r="367" spans="1:42" ht="94.5">
      <c r="A367" s="50">
        <v>3</v>
      </c>
      <c r="B367" s="50" t="s">
        <v>198</v>
      </c>
      <c r="C367" s="13" t="s">
        <v>35</v>
      </c>
      <c r="D367" s="186" t="s">
        <v>0</v>
      </c>
      <c r="E367" s="33" t="s">
        <v>1</v>
      </c>
      <c r="F367" s="33" t="s">
        <v>2</v>
      </c>
      <c r="G367" s="33" t="s">
        <v>3</v>
      </c>
      <c r="H367" s="33" t="s">
        <v>4</v>
      </c>
      <c r="I367" s="33" t="s">
        <v>5</v>
      </c>
      <c r="J367" s="33" t="s">
        <v>221</v>
      </c>
      <c r="K367" s="33" t="s">
        <v>7</v>
      </c>
      <c r="L367" s="33" t="s">
        <v>8</v>
      </c>
      <c r="M367" s="33" t="s">
        <v>9</v>
      </c>
      <c r="N367" s="33" t="s">
        <v>10</v>
      </c>
      <c r="O367" s="33" t="s">
        <v>223</v>
      </c>
      <c r="P367" s="33" t="s">
        <v>12</v>
      </c>
      <c r="Q367" s="33" t="s">
        <v>13</v>
      </c>
      <c r="R367" s="33" t="s">
        <v>93</v>
      </c>
      <c r="S367" s="18" t="s">
        <v>14</v>
      </c>
      <c r="T367" s="33" t="s">
        <v>15</v>
      </c>
      <c r="U367" s="33" t="s">
        <v>16</v>
      </c>
      <c r="V367" s="33" t="s">
        <v>17</v>
      </c>
      <c r="W367" s="33" t="s">
        <v>232</v>
      </c>
      <c r="X367" s="33" t="s">
        <v>19</v>
      </c>
      <c r="Y367" s="33" t="s">
        <v>20</v>
      </c>
      <c r="Z367" s="33" t="s">
        <v>21</v>
      </c>
      <c r="AA367" s="33" t="s">
        <v>22</v>
      </c>
      <c r="AB367" s="33" t="s">
        <v>23</v>
      </c>
      <c r="AC367" s="217" t="s">
        <v>233</v>
      </c>
      <c r="AD367" s="33" t="s">
        <v>25</v>
      </c>
      <c r="AE367" s="33" t="s">
        <v>26</v>
      </c>
      <c r="AF367" s="33" t="s">
        <v>27</v>
      </c>
      <c r="AG367" s="33" t="s">
        <v>28</v>
      </c>
      <c r="AH367" s="33" t="s">
        <v>235</v>
      </c>
      <c r="AI367" s="33" t="s">
        <v>94</v>
      </c>
      <c r="AJ367" s="33" t="s">
        <v>95</v>
      </c>
      <c r="AK367" s="33" t="s">
        <v>96</v>
      </c>
      <c r="AL367" s="33" t="s">
        <v>222</v>
      </c>
      <c r="AM367" s="291" t="s">
        <v>234</v>
      </c>
      <c r="AN367" s="33" t="s">
        <v>36</v>
      </c>
    </row>
    <row r="368" spans="1:42" ht="33">
      <c r="A368" s="887"/>
      <c r="B368" s="888"/>
      <c r="C368" s="169" t="s">
        <v>37</v>
      </c>
      <c r="D368" s="133"/>
      <c r="E368" s="134" t="s">
        <v>45</v>
      </c>
      <c r="F368" s="134" t="s">
        <v>46</v>
      </c>
      <c r="G368" s="134"/>
      <c r="H368" s="134" t="s">
        <v>38</v>
      </c>
      <c r="I368" s="134" t="s">
        <v>39</v>
      </c>
      <c r="J368" s="134" t="s">
        <v>40</v>
      </c>
      <c r="K368" s="134" t="s">
        <v>41</v>
      </c>
      <c r="L368" s="134" t="s">
        <v>42</v>
      </c>
      <c r="M368" s="134" t="s">
        <v>43</v>
      </c>
      <c r="N368" s="134" t="s">
        <v>47</v>
      </c>
      <c r="O368" s="134" t="s">
        <v>48</v>
      </c>
      <c r="P368" s="134" t="s">
        <v>49</v>
      </c>
      <c r="Q368" s="134" t="s">
        <v>50</v>
      </c>
      <c r="R368" s="135"/>
      <c r="S368" s="135"/>
      <c r="T368" s="134" t="s">
        <v>51</v>
      </c>
      <c r="U368" s="134" t="s">
        <v>52</v>
      </c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6"/>
      <c r="AJ368" s="181"/>
      <c r="AK368" s="1"/>
      <c r="AL368" s="1"/>
      <c r="AM368" s="1"/>
      <c r="AN368" s="2"/>
    </row>
    <row r="369" spans="1:42">
      <c r="A369" s="900"/>
      <c r="B369" s="890"/>
      <c r="C369" s="147" t="s">
        <v>29</v>
      </c>
      <c r="D369" s="94"/>
      <c r="E369" s="289">
        <v>150</v>
      </c>
      <c r="F369" s="289">
        <v>100</v>
      </c>
      <c r="G369" s="289">
        <v>100</v>
      </c>
      <c r="H369" s="289">
        <v>75</v>
      </c>
      <c r="I369" s="189">
        <v>10</v>
      </c>
      <c r="J369" s="189">
        <v>30</v>
      </c>
      <c r="K369" s="284">
        <v>500</v>
      </c>
      <c r="L369" s="284">
        <v>500</v>
      </c>
      <c r="M369" s="168" t="s">
        <v>44</v>
      </c>
      <c r="N369" s="284">
        <v>650</v>
      </c>
      <c r="O369" s="284">
        <v>1500</v>
      </c>
      <c r="P369" s="168" t="s">
        <v>44</v>
      </c>
      <c r="Q369" s="168" t="s">
        <v>44</v>
      </c>
      <c r="R369" s="284">
        <v>250</v>
      </c>
      <c r="S369" s="96"/>
      <c r="T369" s="284">
        <v>250</v>
      </c>
      <c r="U369" s="189">
        <v>2400</v>
      </c>
      <c r="V369" s="283">
        <v>700</v>
      </c>
      <c r="W369" s="189">
        <v>2000</v>
      </c>
      <c r="X369" s="189">
        <v>250</v>
      </c>
      <c r="Y369" s="289">
        <v>100</v>
      </c>
      <c r="Z369" s="289">
        <v>75</v>
      </c>
      <c r="AA369" s="168" t="s">
        <v>44</v>
      </c>
      <c r="AB369" s="189">
        <v>100</v>
      </c>
      <c r="AC369" s="289">
        <v>250</v>
      </c>
      <c r="AD369" s="168" t="s">
        <v>44</v>
      </c>
      <c r="AE369" s="289">
        <v>75</v>
      </c>
      <c r="AF369" s="168" t="s">
        <v>44</v>
      </c>
      <c r="AG369" s="189">
        <v>750</v>
      </c>
      <c r="AH369" s="189"/>
      <c r="AI369" s="168" t="s">
        <v>44</v>
      </c>
      <c r="AJ369" s="168" t="s">
        <v>44</v>
      </c>
      <c r="AK369" s="168" t="s">
        <v>44</v>
      </c>
      <c r="AL369" s="24" t="s">
        <v>44</v>
      </c>
      <c r="AM369" s="218">
        <v>25</v>
      </c>
      <c r="AN369" s="73"/>
      <c r="AO369" s="4">
        <f>SUM(E369:AN369)</f>
        <v>10840</v>
      </c>
      <c r="AP369" s="4"/>
    </row>
    <row r="370" spans="1:42">
      <c r="A370" s="900"/>
      <c r="B370" s="890"/>
      <c r="C370" s="147"/>
      <c r="D370" s="94"/>
      <c r="E370" s="189"/>
      <c r="F370" s="189"/>
      <c r="G370" s="168"/>
      <c r="H370" s="189"/>
      <c r="I370" s="189"/>
      <c r="J370" s="189"/>
      <c r="K370" s="189"/>
      <c r="L370" s="189"/>
      <c r="M370" s="168"/>
      <c r="N370" s="189"/>
      <c r="O370" s="189"/>
      <c r="P370" s="189"/>
      <c r="Q370" s="189"/>
      <c r="R370" s="168"/>
      <c r="S370" s="96"/>
      <c r="T370" s="189"/>
      <c r="U370" s="189"/>
      <c r="V370" s="189"/>
      <c r="W370" s="189"/>
      <c r="X370" s="189"/>
      <c r="Y370" s="189"/>
      <c r="Z370" s="189"/>
      <c r="AA370" s="168"/>
      <c r="AB370" s="189"/>
      <c r="AC370" s="189"/>
      <c r="AD370" s="168"/>
      <c r="AE370" s="168"/>
      <c r="AF370" s="168"/>
      <c r="AG370" s="189"/>
      <c r="AH370" s="189"/>
      <c r="AI370" s="168"/>
      <c r="AJ370" s="168"/>
      <c r="AK370" s="168"/>
      <c r="AL370" s="1"/>
      <c r="AM370" s="168"/>
      <c r="AN370" s="73"/>
      <c r="AO370" s="4"/>
      <c r="AP370" s="4"/>
    </row>
    <row r="371" spans="1:42">
      <c r="A371" s="900"/>
      <c r="B371" s="890"/>
      <c r="C371" s="147" t="s">
        <v>30</v>
      </c>
      <c r="D371" s="94"/>
      <c r="E371" s="168" t="s">
        <v>44</v>
      </c>
      <c r="F371" s="168" t="s">
        <v>44</v>
      </c>
      <c r="G371" s="168" t="s">
        <v>44</v>
      </c>
      <c r="H371" s="168" t="s">
        <v>44</v>
      </c>
      <c r="I371" s="168" t="s">
        <v>44</v>
      </c>
      <c r="J371" s="168" t="s">
        <v>44</v>
      </c>
      <c r="K371" s="168" t="s">
        <v>44</v>
      </c>
      <c r="L371" s="168" t="s">
        <v>44</v>
      </c>
      <c r="M371" s="168" t="s">
        <v>44</v>
      </c>
      <c r="N371" s="284">
        <v>650</v>
      </c>
      <c r="O371" s="284">
        <v>1500</v>
      </c>
      <c r="P371" s="168" t="s">
        <v>44</v>
      </c>
      <c r="Q371" s="168" t="s">
        <v>44</v>
      </c>
      <c r="R371" s="168" t="s">
        <v>44</v>
      </c>
      <c r="S371" s="96"/>
      <c r="T371" s="168" t="s">
        <v>44</v>
      </c>
      <c r="U371" s="168" t="s">
        <v>44</v>
      </c>
      <c r="V371" s="168" t="s">
        <v>44</v>
      </c>
      <c r="W371" s="168" t="s">
        <v>44</v>
      </c>
      <c r="X371" s="168" t="s">
        <v>44</v>
      </c>
      <c r="Y371" s="168" t="s">
        <v>44</v>
      </c>
      <c r="Z371" s="168" t="s">
        <v>44</v>
      </c>
      <c r="AA371" s="168" t="s">
        <v>44</v>
      </c>
      <c r="AB371" s="168" t="s">
        <v>44</v>
      </c>
      <c r="AC371" s="168" t="s">
        <v>44</v>
      </c>
      <c r="AD371" s="168" t="s">
        <v>44</v>
      </c>
      <c r="AE371" s="168" t="s">
        <v>44</v>
      </c>
      <c r="AF371" s="168" t="s">
        <v>44</v>
      </c>
      <c r="AG371" s="168" t="s">
        <v>44</v>
      </c>
      <c r="AH371" s="168"/>
      <c r="AI371" s="168" t="s">
        <v>44</v>
      </c>
      <c r="AJ371" s="168" t="s">
        <v>44</v>
      </c>
      <c r="AK371" s="168" t="s">
        <v>44</v>
      </c>
      <c r="AL371" s="24" t="s">
        <v>44</v>
      </c>
      <c r="AM371" s="24" t="s">
        <v>44</v>
      </c>
      <c r="AN371" s="73"/>
      <c r="AO371" s="4">
        <f>SUM(E371:AN371)</f>
        <v>2150</v>
      </c>
      <c r="AP371" s="4">
        <f>AO369+AO371</f>
        <v>12990</v>
      </c>
    </row>
    <row r="372" spans="1:42">
      <c r="A372" s="900"/>
      <c r="B372" s="890"/>
      <c r="C372" s="147"/>
      <c r="D372" s="94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96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"/>
      <c r="AM372" s="168"/>
      <c r="AN372" s="73"/>
      <c r="AO372" s="4"/>
      <c r="AP372" s="4"/>
    </row>
    <row r="373" spans="1:42">
      <c r="A373" s="900"/>
      <c r="B373" s="890"/>
      <c r="C373" s="147" t="s">
        <v>31</v>
      </c>
      <c r="D373" s="94"/>
      <c r="E373" s="289">
        <v>150</v>
      </c>
      <c r="F373" s="289">
        <v>100</v>
      </c>
      <c r="G373" s="289">
        <v>100</v>
      </c>
      <c r="H373" s="289">
        <v>75</v>
      </c>
      <c r="I373" s="189">
        <v>10</v>
      </c>
      <c r="J373" s="189">
        <v>30</v>
      </c>
      <c r="K373" s="168" t="s">
        <v>44</v>
      </c>
      <c r="L373" s="168" t="s">
        <v>44</v>
      </c>
      <c r="M373" s="293">
        <v>100</v>
      </c>
      <c r="N373" s="284">
        <v>650</v>
      </c>
      <c r="O373" s="284">
        <v>1500</v>
      </c>
      <c r="P373" s="168" t="s">
        <v>44</v>
      </c>
      <c r="Q373" s="168" t="s">
        <v>44</v>
      </c>
      <c r="R373" s="284">
        <v>250</v>
      </c>
      <c r="S373" s="96"/>
      <c r="T373" s="284">
        <v>250</v>
      </c>
      <c r="U373" s="189">
        <v>2400</v>
      </c>
      <c r="V373" s="283">
        <v>700</v>
      </c>
      <c r="W373" s="189">
        <v>2000</v>
      </c>
      <c r="X373" s="189">
        <v>250</v>
      </c>
      <c r="Y373" s="100" t="s">
        <v>44</v>
      </c>
      <c r="Z373" s="289">
        <v>75</v>
      </c>
      <c r="AA373" s="168" t="s">
        <v>44</v>
      </c>
      <c r="AB373" s="168" t="s">
        <v>44</v>
      </c>
      <c r="AC373" s="289">
        <v>250</v>
      </c>
      <c r="AD373" s="168" t="s">
        <v>44</v>
      </c>
      <c r="AE373" s="289">
        <v>75</v>
      </c>
      <c r="AF373" s="168" t="s">
        <v>44</v>
      </c>
      <c r="AG373" s="189">
        <v>750</v>
      </c>
      <c r="AH373" s="189"/>
      <c r="AI373" s="168" t="s">
        <v>44</v>
      </c>
      <c r="AJ373" s="168" t="s">
        <v>44</v>
      </c>
      <c r="AK373" s="168" t="s">
        <v>44</v>
      </c>
      <c r="AL373" s="24" t="s">
        <v>44</v>
      </c>
      <c r="AM373" s="218">
        <v>25</v>
      </c>
      <c r="AN373" s="73"/>
      <c r="AO373" s="4">
        <f>SUM(E373:AN373)</f>
        <v>9740</v>
      </c>
      <c r="AP373" s="4"/>
    </row>
    <row r="374" spans="1:42">
      <c r="A374" s="900"/>
      <c r="B374" s="890"/>
      <c r="C374" s="147"/>
      <c r="D374" s="94"/>
      <c r="E374" s="189"/>
      <c r="F374" s="189"/>
      <c r="G374" s="168"/>
      <c r="H374" s="189"/>
      <c r="I374" s="189"/>
      <c r="J374" s="189"/>
      <c r="K374" s="168"/>
      <c r="L374" s="168"/>
      <c r="M374" s="168"/>
      <c r="N374" s="189"/>
      <c r="O374" s="189"/>
      <c r="P374" s="168"/>
      <c r="Q374" s="168"/>
      <c r="R374" s="168"/>
      <c r="S374" s="96"/>
      <c r="T374" s="189"/>
      <c r="U374" s="189"/>
      <c r="V374" s="189"/>
      <c r="W374" s="189"/>
      <c r="X374" s="189"/>
      <c r="Y374" s="189"/>
      <c r="Z374" s="189"/>
      <c r="AA374" s="168"/>
      <c r="AB374" s="168"/>
      <c r="AC374" s="168"/>
      <c r="AD374" s="168"/>
      <c r="AE374" s="168"/>
      <c r="AF374" s="168"/>
      <c r="AG374" s="189"/>
      <c r="AH374" s="189"/>
      <c r="AI374" s="168"/>
      <c r="AJ374" s="168"/>
      <c r="AK374" s="168"/>
      <c r="AL374" s="1"/>
      <c r="AM374" s="168"/>
      <c r="AN374" s="73"/>
      <c r="AO374" s="4"/>
      <c r="AP374" s="4"/>
    </row>
    <row r="375" spans="1:42">
      <c r="A375" s="900"/>
      <c r="B375" s="890"/>
      <c r="C375" s="147" t="s">
        <v>32</v>
      </c>
      <c r="D375" s="94"/>
      <c r="E375" s="168" t="s">
        <v>44</v>
      </c>
      <c r="F375" s="168" t="s">
        <v>44</v>
      </c>
      <c r="G375" s="168" t="s">
        <v>44</v>
      </c>
      <c r="H375" s="168" t="s">
        <v>44</v>
      </c>
      <c r="I375" s="168" t="s">
        <v>44</v>
      </c>
      <c r="J375" s="168" t="s">
        <v>44</v>
      </c>
      <c r="K375" s="168" t="s">
        <v>44</v>
      </c>
      <c r="L375" s="168" t="s">
        <v>44</v>
      </c>
      <c r="M375" s="168" t="s">
        <v>44</v>
      </c>
      <c r="N375" s="284">
        <v>650</v>
      </c>
      <c r="O375" s="284">
        <v>1500</v>
      </c>
      <c r="P375" s="294">
        <v>200</v>
      </c>
      <c r="Q375" s="294">
        <v>500</v>
      </c>
      <c r="R375" s="168" t="s">
        <v>44</v>
      </c>
      <c r="S375" s="96"/>
      <c r="T375" s="168" t="s">
        <v>44</v>
      </c>
      <c r="U375" s="168" t="s">
        <v>44</v>
      </c>
      <c r="V375" s="168" t="s">
        <v>44</v>
      </c>
      <c r="W375" s="168" t="s">
        <v>44</v>
      </c>
      <c r="X375" s="168" t="s">
        <v>44</v>
      </c>
      <c r="Y375" s="168" t="s">
        <v>44</v>
      </c>
      <c r="Z375" s="168" t="s">
        <v>44</v>
      </c>
      <c r="AA375" s="168" t="s">
        <v>44</v>
      </c>
      <c r="AB375" s="168" t="s">
        <v>44</v>
      </c>
      <c r="AC375" s="168" t="s">
        <v>44</v>
      </c>
      <c r="AD375" s="168" t="s">
        <v>44</v>
      </c>
      <c r="AE375" s="168" t="s">
        <v>44</v>
      </c>
      <c r="AF375" s="168" t="s">
        <v>44</v>
      </c>
      <c r="AG375" s="168" t="s">
        <v>44</v>
      </c>
      <c r="AH375" s="168"/>
      <c r="AI375" s="189">
        <v>500</v>
      </c>
      <c r="AJ375" s="194">
        <v>500</v>
      </c>
      <c r="AK375" s="168" t="s">
        <v>44</v>
      </c>
      <c r="AL375" s="24" t="s">
        <v>44</v>
      </c>
      <c r="AM375" s="24" t="s">
        <v>44</v>
      </c>
      <c r="AN375" s="73"/>
      <c r="AO375" s="4">
        <f>SUM(E375:AN375)</f>
        <v>3850</v>
      </c>
      <c r="AP375" s="4">
        <f>AO373+AO375</f>
        <v>13590</v>
      </c>
    </row>
    <row r="376" spans="1:42">
      <c r="A376" s="891"/>
      <c r="B376" s="892"/>
      <c r="C376" s="147"/>
      <c r="D376" s="195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3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2"/>
      <c r="AJ376" s="194"/>
      <c r="AK376" s="168"/>
      <c r="AL376" s="168"/>
      <c r="AM376" s="168"/>
      <c r="AN376" s="73"/>
      <c r="AO376" s="144">
        <f>SUM(AO369:AO375)</f>
        <v>26580</v>
      </c>
      <c r="AP376" s="144">
        <f>SUM(AP369:AP375)</f>
        <v>26580</v>
      </c>
    </row>
    <row r="377" spans="1:42" ht="94.5">
      <c r="A377" s="187">
        <v>4</v>
      </c>
      <c r="B377" s="123" t="s">
        <v>199</v>
      </c>
      <c r="C377" s="72" t="s">
        <v>151</v>
      </c>
      <c r="D377" s="18" t="s">
        <v>0</v>
      </c>
      <c r="E377" s="33" t="s">
        <v>1</v>
      </c>
      <c r="F377" s="33" t="s">
        <v>2</v>
      </c>
      <c r="G377" s="33" t="s">
        <v>3</v>
      </c>
      <c r="H377" s="33" t="s">
        <v>4</v>
      </c>
      <c r="I377" s="33" t="s">
        <v>5</v>
      </c>
      <c r="J377" s="33" t="s">
        <v>221</v>
      </c>
      <c r="K377" s="33" t="s">
        <v>7</v>
      </c>
      <c r="L377" s="33" t="s">
        <v>8</v>
      </c>
      <c r="M377" s="33" t="s">
        <v>9</v>
      </c>
      <c r="N377" s="33" t="s">
        <v>10</v>
      </c>
      <c r="O377" s="33" t="s">
        <v>223</v>
      </c>
      <c r="P377" s="33" t="s">
        <v>12</v>
      </c>
      <c r="Q377" s="33" t="s">
        <v>13</v>
      </c>
      <c r="R377" s="33" t="s">
        <v>93</v>
      </c>
      <c r="S377" s="18" t="s">
        <v>14</v>
      </c>
      <c r="T377" s="33" t="s">
        <v>15</v>
      </c>
      <c r="U377" s="33" t="s">
        <v>16</v>
      </c>
      <c r="V377" s="33" t="s">
        <v>17</v>
      </c>
      <c r="W377" s="33" t="s">
        <v>232</v>
      </c>
      <c r="X377" s="33" t="s">
        <v>19</v>
      </c>
      <c r="Y377" s="33" t="s">
        <v>20</v>
      </c>
      <c r="Z377" s="33" t="s">
        <v>21</v>
      </c>
      <c r="AA377" s="33" t="s">
        <v>22</v>
      </c>
      <c r="AB377" s="33" t="s">
        <v>23</v>
      </c>
      <c r="AC377" s="217" t="s">
        <v>233</v>
      </c>
      <c r="AD377" s="33" t="s">
        <v>25</v>
      </c>
      <c r="AE377" s="33" t="s">
        <v>26</v>
      </c>
      <c r="AF377" s="33" t="s">
        <v>27</v>
      </c>
      <c r="AG377" s="33" t="s">
        <v>28</v>
      </c>
      <c r="AH377" s="33" t="s">
        <v>235</v>
      </c>
      <c r="AI377" s="33" t="s">
        <v>94</v>
      </c>
      <c r="AJ377" s="33" t="s">
        <v>95</v>
      </c>
      <c r="AK377" s="33" t="s">
        <v>96</v>
      </c>
      <c r="AL377" s="33" t="s">
        <v>222</v>
      </c>
      <c r="AM377" s="291" t="s">
        <v>234</v>
      </c>
      <c r="AN377" s="33" t="s">
        <v>36</v>
      </c>
    </row>
    <row r="378" spans="1:42" ht="33">
      <c r="A378" s="893"/>
      <c r="B378" s="894"/>
      <c r="C378" s="6" t="s">
        <v>37</v>
      </c>
      <c r="D378" s="11"/>
      <c r="E378" s="29" t="s">
        <v>45</v>
      </c>
      <c r="F378" s="29" t="s">
        <v>46</v>
      </c>
      <c r="G378" s="29"/>
      <c r="H378" s="29" t="s">
        <v>38</v>
      </c>
      <c r="I378" s="29" t="s">
        <v>39</v>
      </c>
      <c r="J378" s="29" t="s">
        <v>40</v>
      </c>
      <c r="K378" s="29" t="s">
        <v>41</v>
      </c>
      <c r="L378" s="29" t="s">
        <v>42</v>
      </c>
      <c r="M378" s="29" t="s">
        <v>43</v>
      </c>
      <c r="N378" s="29" t="s">
        <v>47</v>
      </c>
      <c r="O378" s="29" t="s">
        <v>48</v>
      </c>
      <c r="P378" s="29" t="s">
        <v>49</v>
      </c>
      <c r="Q378" s="29" t="s">
        <v>50</v>
      </c>
      <c r="R378" s="29"/>
      <c r="S378" s="30"/>
      <c r="T378" s="29" t="s">
        <v>51</v>
      </c>
      <c r="U378" s="29" t="s">
        <v>52</v>
      </c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31"/>
      <c r="AJ378" s="145"/>
      <c r="AK378" s="2"/>
      <c r="AL378" s="2"/>
      <c r="AM378" s="2"/>
      <c r="AN378" s="2"/>
    </row>
    <row r="379" spans="1:42">
      <c r="A379" s="895"/>
      <c r="B379" s="896"/>
      <c r="C379" s="71" t="s">
        <v>29</v>
      </c>
      <c r="D379" s="94"/>
      <c r="E379" s="289">
        <v>150</v>
      </c>
      <c r="F379" s="289">
        <v>100</v>
      </c>
      <c r="G379" s="289">
        <v>100</v>
      </c>
      <c r="H379" s="289">
        <v>75</v>
      </c>
      <c r="I379" s="198">
        <v>10</v>
      </c>
      <c r="J379" s="198">
        <v>30</v>
      </c>
      <c r="K379" s="284">
        <v>500</v>
      </c>
      <c r="L379" s="284">
        <v>500</v>
      </c>
      <c r="M379" s="198"/>
      <c r="N379" s="284">
        <v>800</v>
      </c>
      <c r="O379" s="284">
        <v>500</v>
      </c>
      <c r="P379" s="168" t="s">
        <v>53</v>
      </c>
      <c r="Q379" s="168" t="s">
        <v>53</v>
      </c>
      <c r="R379" s="284">
        <v>250</v>
      </c>
      <c r="S379" s="94"/>
      <c r="T379" s="284">
        <v>250</v>
      </c>
      <c r="U379" s="198">
        <v>1200</v>
      </c>
      <c r="V379" s="283">
        <v>700</v>
      </c>
      <c r="W379" s="198">
        <v>5000</v>
      </c>
      <c r="X379" s="198">
        <v>250</v>
      </c>
      <c r="Y379" s="289">
        <v>100</v>
      </c>
      <c r="Z379" s="289">
        <v>75</v>
      </c>
      <c r="AA379" s="168" t="s">
        <v>53</v>
      </c>
      <c r="AB379" s="198">
        <v>100</v>
      </c>
      <c r="AC379" s="289">
        <v>250</v>
      </c>
      <c r="AD379" s="168" t="s">
        <v>53</v>
      </c>
      <c r="AE379" s="289">
        <v>75</v>
      </c>
      <c r="AF379" s="198">
        <v>500</v>
      </c>
      <c r="AG379" s="168" t="s">
        <v>53</v>
      </c>
      <c r="AH379" s="168"/>
      <c r="AI379" s="198">
        <v>500</v>
      </c>
      <c r="AJ379" s="199">
        <v>250</v>
      </c>
      <c r="AK379" s="168" t="s">
        <v>53</v>
      </c>
      <c r="AL379" s="24" t="s">
        <v>44</v>
      </c>
      <c r="AM379" s="218">
        <v>25</v>
      </c>
      <c r="AN379" s="73"/>
      <c r="AO379" s="4">
        <f>SUM(E379:AN379)</f>
        <v>12290</v>
      </c>
      <c r="AP379" s="4"/>
    </row>
    <row r="380" spans="1:42">
      <c r="A380" s="895"/>
      <c r="B380" s="896"/>
      <c r="C380" s="71"/>
      <c r="D380" s="94"/>
      <c r="E380" s="198"/>
      <c r="F380" s="198"/>
      <c r="G380" s="168"/>
      <c r="H380" s="198"/>
      <c r="I380" s="198"/>
      <c r="J380" s="198"/>
      <c r="K380" s="198"/>
      <c r="L380" s="198"/>
      <c r="M380" s="198"/>
      <c r="N380" s="198"/>
      <c r="O380" s="198"/>
      <c r="P380" s="168"/>
      <c r="Q380" s="168"/>
      <c r="R380" s="168"/>
      <c r="S380" s="94"/>
      <c r="T380" s="198"/>
      <c r="U380" s="198"/>
      <c r="V380" s="198"/>
      <c r="W380" s="198"/>
      <c r="X380" s="198"/>
      <c r="Y380" s="198"/>
      <c r="Z380" s="198"/>
      <c r="AA380" s="168"/>
      <c r="AB380" s="198"/>
      <c r="AC380" s="198"/>
      <c r="AD380" s="168"/>
      <c r="AE380" s="168"/>
      <c r="AF380" s="198"/>
      <c r="AG380" s="168"/>
      <c r="AH380" s="168"/>
      <c r="AI380" s="198"/>
      <c r="AJ380" s="199"/>
      <c r="AK380" s="168"/>
      <c r="AL380" s="1"/>
      <c r="AM380" s="168"/>
      <c r="AN380" s="73"/>
      <c r="AO380" s="4"/>
      <c r="AP380" s="4"/>
    </row>
    <row r="381" spans="1:42">
      <c r="A381" s="895"/>
      <c r="B381" s="896"/>
      <c r="C381" s="71" t="s">
        <v>30</v>
      </c>
      <c r="D381" s="94"/>
      <c r="E381" s="168" t="s">
        <v>53</v>
      </c>
      <c r="F381" s="168" t="s">
        <v>53</v>
      </c>
      <c r="G381" s="168" t="s">
        <v>53</v>
      </c>
      <c r="H381" s="168" t="s">
        <v>53</v>
      </c>
      <c r="I381" s="168" t="s">
        <v>53</v>
      </c>
      <c r="J381" s="168" t="s">
        <v>53</v>
      </c>
      <c r="K381" s="168" t="s">
        <v>53</v>
      </c>
      <c r="L381" s="168" t="s">
        <v>53</v>
      </c>
      <c r="M381" s="168" t="s">
        <v>53</v>
      </c>
      <c r="N381" s="284">
        <v>800</v>
      </c>
      <c r="O381" s="284">
        <v>500</v>
      </c>
      <c r="P381" s="168" t="s">
        <v>53</v>
      </c>
      <c r="Q381" s="168" t="s">
        <v>53</v>
      </c>
      <c r="R381" s="168" t="s">
        <v>53</v>
      </c>
      <c r="S381" s="94"/>
      <c r="T381" s="168" t="s">
        <v>53</v>
      </c>
      <c r="U381" s="168" t="s">
        <v>53</v>
      </c>
      <c r="V381" s="168" t="s">
        <v>53</v>
      </c>
      <c r="W381" s="168" t="s">
        <v>53</v>
      </c>
      <c r="X381" s="168" t="s">
        <v>53</v>
      </c>
      <c r="Y381" s="168" t="s">
        <v>53</v>
      </c>
      <c r="Z381" s="168" t="s">
        <v>53</v>
      </c>
      <c r="AA381" s="168" t="s">
        <v>53</v>
      </c>
      <c r="AB381" s="168" t="s">
        <v>53</v>
      </c>
      <c r="AC381" s="168" t="s">
        <v>53</v>
      </c>
      <c r="AD381" s="168" t="s">
        <v>53</v>
      </c>
      <c r="AE381" s="168" t="s">
        <v>53</v>
      </c>
      <c r="AF381" s="168" t="s">
        <v>53</v>
      </c>
      <c r="AG381" s="168" t="s">
        <v>53</v>
      </c>
      <c r="AH381" s="168"/>
      <c r="AI381" s="168" t="s">
        <v>53</v>
      </c>
      <c r="AJ381" s="168" t="s">
        <v>53</v>
      </c>
      <c r="AK381" s="168" t="s">
        <v>53</v>
      </c>
      <c r="AL381" s="24" t="s">
        <v>44</v>
      </c>
      <c r="AM381" s="24" t="s">
        <v>44</v>
      </c>
      <c r="AN381" s="73"/>
      <c r="AO381" s="4">
        <f>SUM(E381:AN381)</f>
        <v>1300</v>
      </c>
      <c r="AP381" s="4">
        <f>AO379+AO381</f>
        <v>13590</v>
      </c>
    </row>
    <row r="382" spans="1:42">
      <c r="A382" s="895"/>
      <c r="B382" s="896"/>
      <c r="C382" s="71"/>
      <c r="D382" s="94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94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68"/>
      <c r="AJ382" s="168"/>
      <c r="AK382" s="168"/>
      <c r="AL382" s="1"/>
      <c r="AM382" s="168"/>
      <c r="AN382" s="73"/>
      <c r="AO382" s="4"/>
      <c r="AP382" s="4"/>
    </row>
    <row r="383" spans="1:42">
      <c r="A383" s="895"/>
      <c r="B383" s="896"/>
      <c r="C383" s="71" t="s">
        <v>31</v>
      </c>
      <c r="D383" s="94"/>
      <c r="E383" s="289">
        <v>150</v>
      </c>
      <c r="F383" s="289">
        <v>100</v>
      </c>
      <c r="G383" s="289">
        <v>100</v>
      </c>
      <c r="H383" s="289">
        <v>75</v>
      </c>
      <c r="I383" s="198">
        <v>10</v>
      </c>
      <c r="J383" s="198">
        <v>30</v>
      </c>
      <c r="K383" s="168" t="s">
        <v>53</v>
      </c>
      <c r="L383" s="168" t="s">
        <v>53</v>
      </c>
      <c r="M383" s="293">
        <v>100</v>
      </c>
      <c r="N383" s="284">
        <v>800</v>
      </c>
      <c r="O383" s="284">
        <v>500</v>
      </c>
      <c r="P383" s="168" t="s">
        <v>53</v>
      </c>
      <c r="Q383" s="168" t="s">
        <v>53</v>
      </c>
      <c r="R383" s="284">
        <v>250</v>
      </c>
      <c r="S383" s="94"/>
      <c r="T383" s="284">
        <v>250</v>
      </c>
      <c r="U383" s="198">
        <v>1200</v>
      </c>
      <c r="V383" s="283">
        <v>700</v>
      </c>
      <c r="W383" s="198">
        <v>5000</v>
      </c>
      <c r="X383" s="198">
        <v>250</v>
      </c>
      <c r="Y383" s="100" t="s">
        <v>44</v>
      </c>
      <c r="Z383" s="289">
        <v>75</v>
      </c>
      <c r="AA383" s="168" t="s">
        <v>53</v>
      </c>
      <c r="AB383" s="168" t="s">
        <v>53</v>
      </c>
      <c r="AC383" s="289">
        <v>250</v>
      </c>
      <c r="AD383" s="168" t="s">
        <v>53</v>
      </c>
      <c r="AE383" s="289">
        <v>75</v>
      </c>
      <c r="AF383" s="168" t="s">
        <v>53</v>
      </c>
      <c r="AG383" s="168" t="s">
        <v>53</v>
      </c>
      <c r="AH383" s="168"/>
      <c r="AI383" s="168" t="s">
        <v>53</v>
      </c>
      <c r="AJ383" s="168" t="s">
        <v>53</v>
      </c>
      <c r="AK383" s="168" t="s">
        <v>53</v>
      </c>
      <c r="AL383" s="24" t="s">
        <v>44</v>
      </c>
      <c r="AM383" s="218">
        <v>25</v>
      </c>
      <c r="AN383" s="73"/>
      <c r="AO383" s="4">
        <f>SUM(E383:AN383)</f>
        <v>9940</v>
      </c>
      <c r="AP383" s="4"/>
    </row>
    <row r="384" spans="1:42">
      <c r="A384" s="895"/>
      <c r="B384" s="896"/>
      <c r="C384" s="71"/>
      <c r="D384" s="94"/>
      <c r="E384" s="198"/>
      <c r="F384" s="198"/>
      <c r="G384" s="168"/>
      <c r="H384" s="198"/>
      <c r="I384" s="198"/>
      <c r="J384" s="198"/>
      <c r="K384" s="168"/>
      <c r="L384" s="168"/>
      <c r="M384" s="168"/>
      <c r="N384" s="198"/>
      <c r="O384" s="198"/>
      <c r="P384" s="168"/>
      <c r="Q384" s="168"/>
      <c r="R384" s="168"/>
      <c r="S384" s="94"/>
      <c r="T384" s="168"/>
      <c r="U384" s="198"/>
      <c r="V384" s="198"/>
      <c r="W384" s="198"/>
      <c r="X384" s="198"/>
      <c r="Y384" s="198"/>
      <c r="Z384" s="198"/>
      <c r="AA384" s="168"/>
      <c r="AB384" s="168"/>
      <c r="AC384" s="168"/>
      <c r="AD384" s="168"/>
      <c r="AE384" s="168"/>
      <c r="AF384" s="168"/>
      <c r="AG384" s="168"/>
      <c r="AH384" s="168"/>
      <c r="AI384" s="168"/>
      <c r="AJ384" s="168"/>
      <c r="AK384" s="168"/>
      <c r="AL384" s="1"/>
      <c r="AM384" s="168"/>
      <c r="AN384" s="73"/>
      <c r="AO384" s="4"/>
      <c r="AP384" s="4"/>
    </row>
    <row r="385" spans="1:42">
      <c r="A385" s="895"/>
      <c r="B385" s="896"/>
      <c r="C385" s="71" t="s">
        <v>32</v>
      </c>
      <c r="D385" s="94"/>
      <c r="E385" s="168" t="s">
        <v>53</v>
      </c>
      <c r="F385" s="168" t="s">
        <v>53</v>
      </c>
      <c r="G385" s="168" t="s">
        <v>53</v>
      </c>
      <c r="H385" s="168" t="s">
        <v>53</v>
      </c>
      <c r="I385" s="168" t="s">
        <v>53</v>
      </c>
      <c r="J385" s="168" t="s">
        <v>53</v>
      </c>
      <c r="K385" s="168" t="s">
        <v>53</v>
      </c>
      <c r="L385" s="168" t="s">
        <v>53</v>
      </c>
      <c r="M385" s="168" t="s">
        <v>53</v>
      </c>
      <c r="N385" s="284">
        <v>800</v>
      </c>
      <c r="O385" s="284">
        <v>500</v>
      </c>
      <c r="P385" s="294">
        <v>200</v>
      </c>
      <c r="Q385" s="294">
        <v>500</v>
      </c>
      <c r="R385" s="168" t="s">
        <v>53</v>
      </c>
      <c r="S385" s="94"/>
      <c r="T385" s="168" t="s">
        <v>53</v>
      </c>
      <c r="U385" s="168" t="s">
        <v>53</v>
      </c>
      <c r="V385" s="168" t="s">
        <v>53</v>
      </c>
      <c r="W385" s="168" t="s">
        <v>53</v>
      </c>
      <c r="X385" s="168" t="s">
        <v>53</v>
      </c>
      <c r="Y385" s="168" t="s">
        <v>53</v>
      </c>
      <c r="Z385" s="168" t="s">
        <v>53</v>
      </c>
      <c r="AA385" s="168" t="s">
        <v>53</v>
      </c>
      <c r="AB385" s="168" t="s">
        <v>53</v>
      </c>
      <c r="AC385" s="168" t="s">
        <v>53</v>
      </c>
      <c r="AD385" s="168" t="s">
        <v>53</v>
      </c>
      <c r="AE385" s="168" t="s">
        <v>53</v>
      </c>
      <c r="AF385" s="168" t="s">
        <v>53</v>
      </c>
      <c r="AG385" s="168" t="s">
        <v>53</v>
      </c>
      <c r="AH385" s="168"/>
      <c r="AI385" s="168" t="s">
        <v>53</v>
      </c>
      <c r="AJ385" s="168" t="s">
        <v>53</v>
      </c>
      <c r="AK385" s="168" t="s">
        <v>53</v>
      </c>
      <c r="AL385" s="24" t="s">
        <v>44</v>
      </c>
      <c r="AM385" s="24" t="s">
        <v>44</v>
      </c>
      <c r="AN385" s="73"/>
      <c r="AO385" s="4">
        <f>SUM(E385:AN385)</f>
        <v>2000</v>
      </c>
      <c r="AP385" s="4">
        <f>AO383+AO385</f>
        <v>11940</v>
      </c>
    </row>
    <row r="386" spans="1:42">
      <c r="A386" s="897"/>
      <c r="B386" s="898"/>
      <c r="C386" s="71"/>
      <c r="D386" s="94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98"/>
      <c r="Q386" s="198"/>
      <c r="R386" s="190"/>
      <c r="S386" s="94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90"/>
      <c r="AI386" s="190"/>
      <c r="AJ386" s="200"/>
      <c r="AK386" s="168"/>
      <c r="AL386" s="168"/>
      <c r="AM386" s="168"/>
      <c r="AN386" s="73"/>
      <c r="AO386" s="144">
        <f>SUM(AO379:AO385)</f>
        <v>25530</v>
      </c>
      <c r="AP386" s="144">
        <f>SUM(AP379:AP385)</f>
        <v>25530</v>
      </c>
    </row>
    <row r="387" spans="1:42" ht="15.75">
      <c r="A387" s="1" t="s">
        <v>139</v>
      </c>
      <c r="B387" s="1"/>
      <c r="C387" s="185"/>
      <c r="D387" s="49"/>
      <c r="E387" s="48">
        <v>1</v>
      </c>
      <c r="F387" s="48">
        <v>2</v>
      </c>
      <c r="G387" s="48">
        <v>3</v>
      </c>
      <c r="H387" s="48">
        <v>4</v>
      </c>
      <c r="I387" s="48">
        <v>5</v>
      </c>
      <c r="J387" s="48">
        <v>6</v>
      </c>
      <c r="K387" s="48">
        <v>7</v>
      </c>
      <c r="L387" s="48">
        <v>8</v>
      </c>
      <c r="M387" s="48">
        <v>9</v>
      </c>
      <c r="N387" s="48">
        <v>10</v>
      </c>
      <c r="O387" s="48">
        <v>11</v>
      </c>
      <c r="P387" s="48">
        <v>12</v>
      </c>
      <c r="Q387" s="48">
        <v>13</v>
      </c>
      <c r="R387" s="49">
        <v>14</v>
      </c>
      <c r="S387" s="49"/>
      <c r="T387" s="48">
        <v>15</v>
      </c>
      <c r="U387" s="48">
        <v>16</v>
      </c>
      <c r="V387" s="48">
        <v>17</v>
      </c>
      <c r="W387" s="48">
        <v>18</v>
      </c>
      <c r="X387" s="48">
        <v>19</v>
      </c>
      <c r="Y387" s="48">
        <v>20</v>
      </c>
      <c r="Z387" s="48">
        <v>21</v>
      </c>
      <c r="AA387" s="48">
        <v>22</v>
      </c>
      <c r="AB387" s="48">
        <v>23</v>
      </c>
      <c r="AC387" s="48">
        <v>24</v>
      </c>
      <c r="AD387" s="48">
        <v>25</v>
      </c>
      <c r="AE387" s="48">
        <v>26</v>
      </c>
      <c r="AF387" s="48">
        <v>27</v>
      </c>
      <c r="AG387" s="48">
        <v>28</v>
      </c>
      <c r="AH387" s="48"/>
      <c r="AI387" s="48">
        <v>29</v>
      </c>
      <c r="AJ387" s="52">
        <v>30</v>
      </c>
      <c r="AK387" s="50">
        <v>31</v>
      </c>
      <c r="AL387" s="50"/>
      <c r="AM387" s="50"/>
      <c r="AN387" s="48">
        <v>32</v>
      </c>
    </row>
    <row r="388" spans="1:42" ht="94.5">
      <c r="A388" s="187">
        <v>5</v>
      </c>
      <c r="B388" s="123" t="s">
        <v>200</v>
      </c>
      <c r="C388" s="72" t="s">
        <v>152</v>
      </c>
      <c r="D388" s="18" t="s">
        <v>0</v>
      </c>
      <c r="E388" s="33" t="s">
        <v>1</v>
      </c>
      <c r="F388" s="33" t="s">
        <v>2</v>
      </c>
      <c r="G388" s="33" t="s">
        <v>3</v>
      </c>
      <c r="H388" s="33" t="s">
        <v>4</v>
      </c>
      <c r="I388" s="33" t="s">
        <v>5</v>
      </c>
      <c r="J388" s="33" t="s">
        <v>221</v>
      </c>
      <c r="K388" s="33" t="s">
        <v>7</v>
      </c>
      <c r="L388" s="33" t="s">
        <v>8</v>
      </c>
      <c r="M388" s="33" t="s">
        <v>9</v>
      </c>
      <c r="N388" s="33" t="s">
        <v>10</v>
      </c>
      <c r="O388" s="33" t="s">
        <v>223</v>
      </c>
      <c r="P388" s="33" t="s">
        <v>12</v>
      </c>
      <c r="Q388" s="33" t="s">
        <v>13</v>
      </c>
      <c r="R388" s="33" t="s">
        <v>93</v>
      </c>
      <c r="S388" s="18" t="s">
        <v>14</v>
      </c>
      <c r="T388" s="33" t="s">
        <v>15</v>
      </c>
      <c r="U388" s="33" t="s">
        <v>16</v>
      </c>
      <c r="V388" s="33" t="s">
        <v>17</v>
      </c>
      <c r="W388" s="33" t="s">
        <v>232</v>
      </c>
      <c r="X388" s="33" t="s">
        <v>19</v>
      </c>
      <c r="Y388" s="33" t="s">
        <v>20</v>
      </c>
      <c r="Z388" s="33" t="s">
        <v>21</v>
      </c>
      <c r="AA388" s="33" t="s">
        <v>22</v>
      </c>
      <c r="AB388" s="33" t="s">
        <v>23</v>
      </c>
      <c r="AC388" s="217" t="s">
        <v>233</v>
      </c>
      <c r="AD388" s="33" t="s">
        <v>25</v>
      </c>
      <c r="AE388" s="33" t="s">
        <v>26</v>
      </c>
      <c r="AF388" s="33" t="s">
        <v>27</v>
      </c>
      <c r="AG388" s="33" t="s">
        <v>28</v>
      </c>
      <c r="AH388" s="33" t="s">
        <v>235</v>
      </c>
      <c r="AI388" s="33" t="s">
        <v>94</v>
      </c>
      <c r="AJ388" s="33" t="s">
        <v>95</v>
      </c>
      <c r="AK388" s="33" t="s">
        <v>96</v>
      </c>
      <c r="AL388" s="33" t="s">
        <v>222</v>
      </c>
      <c r="AM388" s="291" t="s">
        <v>234</v>
      </c>
      <c r="AN388" s="33" t="s">
        <v>36</v>
      </c>
    </row>
    <row r="389" spans="1:42" ht="33">
      <c r="A389" s="893"/>
      <c r="B389" s="894"/>
      <c r="C389" s="6" t="s">
        <v>37</v>
      </c>
      <c r="D389" s="11"/>
      <c r="E389" s="29" t="s">
        <v>45</v>
      </c>
      <c r="F389" s="29" t="s">
        <v>46</v>
      </c>
      <c r="G389" s="29"/>
      <c r="H389" s="29" t="s">
        <v>38</v>
      </c>
      <c r="I389" s="29" t="s">
        <v>39</v>
      </c>
      <c r="J389" s="29" t="s">
        <v>40</v>
      </c>
      <c r="K389" s="29" t="s">
        <v>41</v>
      </c>
      <c r="L389" s="29" t="s">
        <v>42</v>
      </c>
      <c r="M389" s="29" t="s">
        <v>43</v>
      </c>
      <c r="N389" s="29" t="s">
        <v>47</v>
      </c>
      <c r="O389" s="29" t="s">
        <v>48</v>
      </c>
      <c r="P389" s="29" t="s">
        <v>49</v>
      </c>
      <c r="Q389" s="29" t="s">
        <v>50</v>
      </c>
      <c r="R389" s="29"/>
      <c r="S389" s="30"/>
      <c r="T389" s="29" t="s">
        <v>51</v>
      </c>
      <c r="U389" s="29" t="s">
        <v>52</v>
      </c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31"/>
      <c r="AJ389" s="145"/>
      <c r="AK389" s="2"/>
      <c r="AL389" s="2"/>
      <c r="AM389" s="2"/>
      <c r="AN389" s="2"/>
    </row>
    <row r="390" spans="1:42">
      <c r="A390" s="895"/>
      <c r="B390" s="896"/>
      <c r="C390" s="71" t="s">
        <v>29</v>
      </c>
      <c r="D390" s="94"/>
      <c r="E390" s="289">
        <v>150</v>
      </c>
      <c r="F390" s="289">
        <v>100</v>
      </c>
      <c r="G390" s="289">
        <v>100</v>
      </c>
      <c r="H390" s="289">
        <v>75</v>
      </c>
      <c r="I390" s="198">
        <v>10</v>
      </c>
      <c r="J390" s="198">
        <v>30</v>
      </c>
      <c r="K390" s="284">
        <v>500</v>
      </c>
      <c r="L390" s="284">
        <v>500</v>
      </c>
      <c r="M390" s="198"/>
      <c r="N390" s="284">
        <v>800</v>
      </c>
      <c r="O390" s="284">
        <v>500</v>
      </c>
      <c r="P390" s="168" t="s">
        <v>53</v>
      </c>
      <c r="Q390" s="168" t="s">
        <v>53</v>
      </c>
      <c r="R390" s="284">
        <v>250</v>
      </c>
      <c r="S390" s="94"/>
      <c r="T390" s="284">
        <v>250</v>
      </c>
      <c r="U390" s="198">
        <v>1200</v>
      </c>
      <c r="V390" s="283">
        <v>700</v>
      </c>
      <c r="W390" s="198">
        <v>5000</v>
      </c>
      <c r="X390" s="198">
        <v>250</v>
      </c>
      <c r="Y390" s="289">
        <v>100</v>
      </c>
      <c r="Z390" s="289">
        <v>75</v>
      </c>
      <c r="AA390" s="168" t="s">
        <v>53</v>
      </c>
      <c r="AB390" s="198">
        <v>100</v>
      </c>
      <c r="AC390" s="289">
        <v>250</v>
      </c>
      <c r="AD390" s="168" t="s">
        <v>53</v>
      </c>
      <c r="AE390" s="289">
        <v>75</v>
      </c>
      <c r="AF390" s="198">
        <v>500</v>
      </c>
      <c r="AG390" s="168" t="s">
        <v>53</v>
      </c>
      <c r="AH390" s="168"/>
      <c r="AI390" s="198">
        <v>500</v>
      </c>
      <c r="AJ390" s="199">
        <v>250</v>
      </c>
      <c r="AK390" s="168" t="s">
        <v>53</v>
      </c>
      <c r="AL390" s="24" t="s">
        <v>44</v>
      </c>
      <c r="AM390" s="218">
        <v>25</v>
      </c>
      <c r="AN390" s="73"/>
      <c r="AO390" s="4">
        <f>SUM(E390:AN390)</f>
        <v>12290</v>
      </c>
      <c r="AP390" s="4"/>
    </row>
    <row r="391" spans="1:42">
      <c r="A391" s="895"/>
      <c r="B391" s="896"/>
      <c r="C391" s="71"/>
      <c r="D391" s="94"/>
      <c r="E391" s="198"/>
      <c r="F391" s="198"/>
      <c r="G391" s="168"/>
      <c r="H391" s="198"/>
      <c r="I391" s="198"/>
      <c r="J391" s="198"/>
      <c r="K391" s="198"/>
      <c r="L391" s="198"/>
      <c r="M391" s="198"/>
      <c r="N391" s="198"/>
      <c r="O391" s="198"/>
      <c r="P391" s="168"/>
      <c r="Q391" s="168"/>
      <c r="R391" s="168"/>
      <c r="S391" s="94"/>
      <c r="T391" s="198"/>
      <c r="U391" s="198"/>
      <c r="V391" s="198"/>
      <c r="W391" s="198"/>
      <c r="X391" s="198"/>
      <c r="Y391" s="198"/>
      <c r="Z391" s="198"/>
      <c r="AA391" s="168"/>
      <c r="AB391" s="198"/>
      <c r="AC391" s="198"/>
      <c r="AD391" s="168"/>
      <c r="AE391" s="168"/>
      <c r="AF391" s="198"/>
      <c r="AG391" s="168"/>
      <c r="AH391" s="168"/>
      <c r="AI391" s="198"/>
      <c r="AJ391" s="199"/>
      <c r="AK391" s="168"/>
      <c r="AL391" s="1"/>
      <c r="AM391" s="168"/>
      <c r="AN391" s="73"/>
      <c r="AO391" s="4"/>
      <c r="AP391" s="4"/>
    </row>
    <row r="392" spans="1:42">
      <c r="A392" s="895"/>
      <c r="B392" s="896"/>
      <c r="C392" s="71" t="s">
        <v>30</v>
      </c>
      <c r="D392" s="94"/>
      <c r="E392" s="168" t="s">
        <v>53</v>
      </c>
      <c r="F392" s="168" t="s">
        <v>53</v>
      </c>
      <c r="G392" s="168" t="s">
        <v>53</v>
      </c>
      <c r="H392" s="168" t="s">
        <v>53</v>
      </c>
      <c r="I392" s="168" t="s">
        <v>53</v>
      </c>
      <c r="J392" s="168" t="s">
        <v>53</v>
      </c>
      <c r="K392" s="168" t="s">
        <v>53</v>
      </c>
      <c r="L392" s="168" t="s">
        <v>53</v>
      </c>
      <c r="M392" s="168" t="s">
        <v>53</v>
      </c>
      <c r="N392" s="284">
        <v>800</v>
      </c>
      <c r="O392" s="284">
        <v>500</v>
      </c>
      <c r="P392" s="168" t="s">
        <v>53</v>
      </c>
      <c r="Q392" s="168" t="s">
        <v>53</v>
      </c>
      <c r="R392" s="168" t="s">
        <v>53</v>
      </c>
      <c r="S392" s="94"/>
      <c r="T392" s="168" t="s">
        <v>53</v>
      </c>
      <c r="U392" s="168" t="s">
        <v>53</v>
      </c>
      <c r="V392" s="168" t="s">
        <v>53</v>
      </c>
      <c r="W392" s="168" t="s">
        <v>53</v>
      </c>
      <c r="X392" s="168" t="s">
        <v>53</v>
      </c>
      <c r="Y392" s="168" t="s">
        <v>53</v>
      </c>
      <c r="Z392" s="168" t="s">
        <v>53</v>
      </c>
      <c r="AA392" s="168" t="s">
        <v>53</v>
      </c>
      <c r="AB392" s="168" t="s">
        <v>53</v>
      </c>
      <c r="AC392" s="168" t="s">
        <v>53</v>
      </c>
      <c r="AD392" s="168" t="s">
        <v>53</v>
      </c>
      <c r="AE392" s="168" t="s">
        <v>53</v>
      </c>
      <c r="AF392" s="168" t="s">
        <v>53</v>
      </c>
      <c r="AG392" s="168" t="s">
        <v>53</v>
      </c>
      <c r="AH392" s="168"/>
      <c r="AI392" s="168" t="s">
        <v>53</v>
      </c>
      <c r="AJ392" s="168" t="s">
        <v>53</v>
      </c>
      <c r="AK392" s="168" t="s">
        <v>53</v>
      </c>
      <c r="AL392" s="24" t="s">
        <v>44</v>
      </c>
      <c r="AM392" s="24" t="s">
        <v>44</v>
      </c>
      <c r="AN392" s="73"/>
      <c r="AO392" s="4">
        <f>SUM(E392:AN392)</f>
        <v>1300</v>
      </c>
      <c r="AP392" s="4">
        <f>AO390+AO392</f>
        <v>13590</v>
      </c>
    </row>
    <row r="393" spans="1:42">
      <c r="A393" s="895"/>
      <c r="B393" s="896"/>
      <c r="C393" s="71"/>
      <c r="D393" s="94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94"/>
      <c r="T393" s="168"/>
      <c r="U393" s="168"/>
      <c r="V393" s="168"/>
      <c r="W393" s="168"/>
      <c r="X393" s="168"/>
      <c r="Y393" s="168"/>
      <c r="Z393" s="168"/>
      <c r="AA393" s="168"/>
      <c r="AB393" s="168"/>
      <c r="AC393" s="168"/>
      <c r="AD393" s="168"/>
      <c r="AE393" s="168"/>
      <c r="AF393" s="168"/>
      <c r="AG393" s="168"/>
      <c r="AH393" s="168"/>
      <c r="AI393" s="168"/>
      <c r="AJ393" s="168"/>
      <c r="AK393" s="168"/>
      <c r="AL393" s="1"/>
      <c r="AM393" s="168"/>
      <c r="AN393" s="73"/>
      <c r="AO393" s="4"/>
      <c r="AP393" s="4"/>
    </row>
    <row r="394" spans="1:42">
      <c r="A394" s="895"/>
      <c r="B394" s="896"/>
      <c r="C394" s="71" t="s">
        <v>31</v>
      </c>
      <c r="D394" s="94"/>
      <c r="E394" s="289">
        <v>150</v>
      </c>
      <c r="F394" s="289">
        <v>100</v>
      </c>
      <c r="G394" s="289">
        <v>100</v>
      </c>
      <c r="H394" s="289">
        <v>75</v>
      </c>
      <c r="I394" s="198">
        <v>10</v>
      </c>
      <c r="J394" s="198">
        <v>30</v>
      </c>
      <c r="K394" s="168" t="s">
        <v>53</v>
      </c>
      <c r="L394" s="168" t="s">
        <v>53</v>
      </c>
      <c r="M394" s="293">
        <v>100</v>
      </c>
      <c r="N394" s="284">
        <v>800</v>
      </c>
      <c r="O394" s="284">
        <v>500</v>
      </c>
      <c r="P394" s="168" t="s">
        <v>53</v>
      </c>
      <c r="Q394" s="168" t="s">
        <v>53</v>
      </c>
      <c r="R394" s="284">
        <v>250</v>
      </c>
      <c r="S394" s="94"/>
      <c r="T394" s="284">
        <v>250</v>
      </c>
      <c r="U394" s="198">
        <v>1200</v>
      </c>
      <c r="V394" s="283">
        <v>700</v>
      </c>
      <c r="W394" s="198">
        <v>5000</v>
      </c>
      <c r="X394" s="198">
        <v>250</v>
      </c>
      <c r="Y394" s="100" t="s">
        <v>44</v>
      </c>
      <c r="Z394" s="289">
        <v>75</v>
      </c>
      <c r="AA394" s="168" t="s">
        <v>53</v>
      </c>
      <c r="AB394" s="168" t="s">
        <v>53</v>
      </c>
      <c r="AC394" s="289">
        <v>250</v>
      </c>
      <c r="AD394" s="168" t="s">
        <v>53</v>
      </c>
      <c r="AE394" s="289">
        <v>75</v>
      </c>
      <c r="AF394" s="168" t="s">
        <v>53</v>
      </c>
      <c r="AG394" s="168" t="s">
        <v>53</v>
      </c>
      <c r="AH394" s="168"/>
      <c r="AI394" s="168" t="s">
        <v>53</v>
      </c>
      <c r="AJ394" s="168" t="s">
        <v>53</v>
      </c>
      <c r="AK394" s="168" t="s">
        <v>53</v>
      </c>
      <c r="AL394" s="24" t="s">
        <v>44</v>
      </c>
      <c r="AM394" s="218">
        <v>25</v>
      </c>
      <c r="AN394" s="73"/>
      <c r="AO394" s="4">
        <f>SUM(E394:AN394)</f>
        <v>9940</v>
      </c>
      <c r="AP394" s="4"/>
    </row>
    <row r="395" spans="1:42">
      <c r="A395" s="895"/>
      <c r="B395" s="896"/>
      <c r="C395" s="71"/>
      <c r="D395" s="94"/>
      <c r="E395" s="198"/>
      <c r="F395" s="198"/>
      <c r="G395" s="168"/>
      <c r="H395" s="198"/>
      <c r="I395" s="198"/>
      <c r="J395" s="198"/>
      <c r="K395" s="168"/>
      <c r="L395" s="168"/>
      <c r="M395" s="168"/>
      <c r="N395" s="198"/>
      <c r="O395" s="198"/>
      <c r="P395" s="168"/>
      <c r="Q395" s="168"/>
      <c r="R395" s="168"/>
      <c r="S395" s="94"/>
      <c r="T395" s="168"/>
      <c r="U395" s="198"/>
      <c r="V395" s="198"/>
      <c r="W395" s="198"/>
      <c r="X395" s="198"/>
      <c r="Y395" s="198"/>
      <c r="Z395" s="198"/>
      <c r="AA395" s="168"/>
      <c r="AB395" s="168"/>
      <c r="AC395" s="168"/>
      <c r="AD395" s="168"/>
      <c r="AE395" s="168"/>
      <c r="AF395" s="168"/>
      <c r="AG395" s="168"/>
      <c r="AH395" s="168"/>
      <c r="AI395" s="168"/>
      <c r="AJ395" s="168"/>
      <c r="AK395" s="168"/>
      <c r="AL395" s="1"/>
      <c r="AM395" s="168"/>
      <c r="AN395" s="73"/>
      <c r="AO395" s="4"/>
      <c r="AP395" s="4"/>
    </row>
    <row r="396" spans="1:42">
      <c r="A396" s="895"/>
      <c r="B396" s="896"/>
      <c r="C396" s="71" t="s">
        <v>32</v>
      </c>
      <c r="D396" s="94"/>
      <c r="E396" s="168" t="s">
        <v>53</v>
      </c>
      <c r="F396" s="168" t="s">
        <v>53</v>
      </c>
      <c r="G396" s="168" t="s">
        <v>53</v>
      </c>
      <c r="H396" s="168" t="s">
        <v>53</v>
      </c>
      <c r="I396" s="168" t="s">
        <v>53</v>
      </c>
      <c r="J396" s="168" t="s">
        <v>53</v>
      </c>
      <c r="K396" s="168" t="s">
        <v>53</v>
      </c>
      <c r="L396" s="168" t="s">
        <v>53</v>
      </c>
      <c r="M396" s="168" t="s">
        <v>53</v>
      </c>
      <c r="N396" s="284">
        <v>800</v>
      </c>
      <c r="O396" s="284">
        <v>500</v>
      </c>
      <c r="P396" s="294">
        <v>200</v>
      </c>
      <c r="Q396" s="294">
        <v>500</v>
      </c>
      <c r="R396" s="168" t="s">
        <v>53</v>
      </c>
      <c r="S396" s="94"/>
      <c r="T396" s="168" t="s">
        <v>53</v>
      </c>
      <c r="U396" s="168" t="s">
        <v>53</v>
      </c>
      <c r="V396" s="168" t="s">
        <v>53</v>
      </c>
      <c r="W396" s="168" t="s">
        <v>53</v>
      </c>
      <c r="X396" s="168" t="s">
        <v>53</v>
      </c>
      <c r="Y396" s="168" t="s">
        <v>53</v>
      </c>
      <c r="Z396" s="168" t="s">
        <v>53</v>
      </c>
      <c r="AA396" s="168" t="s">
        <v>53</v>
      </c>
      <c r="AB396" s="168" t="s">
        <v>53</v>
      </c>
      <c r="AC396" s="168" t="s">
        <v>53</v>
      </c>
      <c r="AD396" s="168" t="s">
        <v>53</v>
      </c>
      <c r="AE396" s="168" t="s">
        <v>53</v>
      </c>
      <c r="AF396" s="168" t="s">
        <v>53</v>
      </c>
      <c r="AG396" s="168" t="s">
        <v>53</v>
      </c>
      <c r="AH396" s="168"/>
      <c r="AI396" s="168" t="s">
        <v>53</v>
      </c>
      <c r="AJ396" s="168" t="s">
        <v>53</v>
      </c>
      <c r="AK396" s="168" t="s">
        <v>53</v>
      </c>
      <c r="AL396" s="24" t="s">
        <v>44</v>
      </c>
      <c r="AM396" s="24" t="s">
        <v>44</v>
      </c>
      <c r="AN396" s="73"/>
      <c r="AO396" s="4">
        <f>SUM(E396:AN396)</f>
        <v>2000</v>
      </c>
      <c r="AP396" s="4">
        <f>AO394+AO396</f>
        <v>11940</v>
      </c>
    </row>
    <row r="397" spans="1:42">
      <c r="A397" s="897"/>
      <c r="B397" s="898"/>
      <c r="C397" s="71"/>
      <c r="D397" s="94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98"/>
      <c r="Q397" s="198"/>
      <c r="R397" s="190"/>
      <c r="S397" s="94"/>
      <c r="T397" s="168"/>
      <c r="U397" s="168"/>
      <c r="V397" s="168"/>
      <c r="W397" s="168"/>
      <c r="X397" s="168"/>
      <c r="Y397" s="168"/>
      <c r="Z397" s="168"/>
      <c r="AA397" s="168"/>
      <c r="AB397" s="168"/>
      <c r="AC397" s="168"/>
      <c r="AD397" s="168"/>
      <c r="AE397" s="168"/>
      <c r="AF397" s="168"/>
      <c r="AG397" s="168"/>
      <c r="AH397" s="190"/>
      <c r="AI397" s="190"/>
      <c r="AJ397" s="200"/>
      <c r="AK397" s="168"/>
      <c r="AL397" s="168"/>
      <c r="AM397" s="168"/>
      <c r="AN397" s="73"/>
      <c r="AO397" s="144">
        <f>SUM(AO390:AO396)</f>
        <v>25530</v>
      </c>
      <c r="AP397" s="144">
        <f>SUM(AP390:AP396)</f>
        <v>25530</v>
      </c>
    </row>
    <row r="398" spans="1:42" ht="94.5">
      <c r="A398" s="187">
        <v>6</v>
      </c>
      <c r="B398" s="123" t="s">
        <v>201</v>
      </c>
      <c r="C398" s="72" t="s">
        <v>153</v>
      </c>
      <c r="D398" s="18" t="s">
        <v>0</v>
      </c>
      <c r="E398" s="33" t="s">
        <v>1</v>
      </c>
      <c r="F398" s="33" t="s">
        <v>2</v>
      </c>
      <c r="G398" s="33" t="s">
        <v>3</v>
      </c>
      <c r="H398" s="33" t="s">
        <v>4</v>
      </c>
      <c r="I398" s="33" t="s">
        <v>5</v>
      </c>
      <c r="J398" s="33" t="s">
        <v>221</v>
      </c>
      <c r="K398" s="33" t="s">
        <v>7</v>
      </c>
      <c r="L398" s="33" t="s">
        <v>8</v>
      </c>
      <c r="M398" s="33" t="s">
        <v>9</v>
      </c>
      <c r="N398" s="33" t="s">
        <v>10</v>
      </c>
      <c r="O398" s="33" t="s">
        <v>223</v>
      </c>
      <c r="P398" s="33" t="s">
        <v>12</v>
      </c>
      <c r="Q398" s="33" t="s">
        <v>13</v>
      </c>
      <c r="R398" s="33" t="s">
        <v>93</v>
      </c>
      <c r="S398" s="18" t="s">
        <v>14</v>
      </c>
      <c r="T398" s="33" t="s">
        <v>15</v>
      </c>
      <c r="U398" s="33" t="s">
        <v>16</v>
      </c>
      <c r="V398" s="33" t="s">
        <v>17</v>
      </c>
      <c r="W398" s="33" t="s">
        <v>232</v>
      </c>
      <c r="X398" s="33" t="s">
        <v>19</v>
      </c>
      <c r="Y398" s="33" t="s">
        <v>20</v>
      </c>
      <c r="Z398" s="33" t="s">
        <v>21</v>
      </c>
      <c r="AA398" s="33" t="s">
        <v>22</v>
      </c>
      <c r="AB398" s="33" t="s">
        <v>23</v>
      </c>
      <c r="AC398" s="217" t="s">
        <v>233</v>
      </c>
      <c r="AD398" s="33" t="s">
        <v>25</v>
      </c>
      <c r="AE398" s="33" t="s">
        <v>26</v>
      </c>
      <c r="AF398" s="33" t="s">
        <v>27</v>
      </c>
      <c r="AG398" s="33" t="s">
        <v>28</v>
      </c>
      <c r="AH398" s="33" t="s">
        <v>235</v>
      </c>
      <c r="AI398" s="33" t="s">
        <v>94</v>
      </c>
      <c r="AJ398" s="33" t="s">
        <v>95</v>
      </c>
      <c r="AK398" s="33" t="s">
        <v>96</v>
      </c>
      <c r="AL398" s="33" t="s">
        <v>222</v>
      </c>
      <c r="AM398" s="291" t="s">
        <v>234</v>
      </c>
      <c r="AN398" s="33" t="s">
        <v>36</v>
      </c>
    </row>
    <row r="399" spans="1:42" ht="33">
      <c r="A399" s="893"/>
      <c r="B399" s="894"/>
      <c r="C399" s="6" t="s">
        <v>37</v>
      </c>
      <c r="D399" s="11"/>
      <c r="E399" s="29" t="s">
        <v>45</v>
      </c>
      <c r="F399" s="29" t="s">
        <v>46</v>
      </c>
      <c r="G399" s="29"/>
      <c r="H399" s="29" t="s">
        <v>38</v>
      </c>
      <c r="I399" s="29" t="s">
        <v>39</v>
      </c>
      <c r="J399" s="29" t="s">
        <v>40</v>
      </c>
      <c r="K399" s="29" t="s">
        <v>41</v>
      </c>
      <c r="L399" s="29" t="s">
        <v>42</v>
      </c>
      <c r="M399" s="29" t="s">
        <v>43</v>
      </c>
      <c r="N399" s="29" t="s">
        <v>47</v>
      </c>
      <c r="O399" s="29" t="s">
        <v>48</v>
      </c>
      <c r="P399" s="29" t="s">
        <v>49</v>
      </c>
      <c r="Q399" s="29" t="s">
        <v>50</v>
      </c>
      <c r="R399" s="29"/>
      <c r="S399" s="30"/>
      <c r="T399" s="29" t="s">
        <v>51</v>
      </c>
      <c r="U399" s="29" t="s">
        <v>52</v>
      </c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31"/>
      <c r="AJ399" s="145"/>
      <c r="AK399" s="2"/>
      <c r="AL399" s="2"/>
      <c r="AM399" s="2"/>
      <c r="AN399" s="2"/>
    </row>
    <row r="400" spans="1:42">
      <c r="A400" s="895"/>
      <c r="B400" s="896"/>
      <c r="C400" s="71" t="s">
        <v>29</v>
      </c>
      <c r="D400" s="94"/>
      <c r="E400" s="289">
        <v>150</v>
      </c>
      <c r="F400" s="289">
        <v>100</v>
      </c>
      <c r="G400" s="289">
        <v>100</v>
      </c>
      <c r="H400" s="289">
        <v>75</v>
      </c>
      <c r="I400" s="198">
        <v>10</v>
      </c>
      <c r="J400" s="198">
        <v>30</v>
      </c>
      <c r="K400" s="284">
        <v>500</v>
      </c>
      <c r="L400" s="284">
        <v>500</v>
      </c>
      <c r="M400" s="198"/>
      <c r="N400" s="284">
        <v>800</v>
      </c>
      <c r="O400" s="284">
        <v>500</v>
      </c>
      <c r="P400" s="168" t="s">
        <v>53</v>
      </c>
      <c r="Q400" s="168" t="s">
        <v>53</v>
      </c>
      <c r="R400" s="284">
        <v>250</v>
      </c>
      <c r="S400" s="94"/>
      <c r="T400" s="284">
        <v>250</v>
      </c>
      <c r="U400" s="198">
        <v>1200</v>
      </c>
      <c r="V400" s="283">
        <v>700</v>
      </c>
      <c r="W400" s="198">
        <v>5000</v>
      </c>
      <c r="X400" s="198">
        <v>250</v>
      </c>
      <c r="Y400" s="289">
        <v>100</v>
      </c>
      <c r="Z400" s="289">
        <v>75</v>
      </c>
      <c r="AA400" s="168" t="s">
        <v>53</v>
      </c>
      <c r="AB400" s="198">
        <v>100</v>
      </c>
      <c r="AC400" s="289">
        <v>250</v>
      </c>
      <c r="AD400" s="168" t="s">
        <v>53</v>
      </c>
      <c r="AE400" s="289">
        <v>75</v>
      </c>
      <c r="AF400" s="198">
        <v>500</v>
      </c>
      <c r="AG400" s="168" t="s">
        <v>53</v>
      </c>
      <c r="AH400" s="168"/>
      <c r="AI400" s="198">
        <v>500</v>
      </c>
      <c r="AJ400" s="199">
        <v>250</v>
      </c>
      <c r="AK400" s="168" t="s">
        <v>53</v>
      </c>
      <c r="AL400" s="24" t="s">
        <v>44</v>
      </c>
      <c r="AM400" s="218">
        <v>25</v>
      </c>
      <c r="AN400" s="73"/>
      <c r="AO400" s="4">
        <f>SUM(E400:AN400)</f>
        <v>12290</v>
      </c>
      <c r="AP400" s="4"/>
    </row>
    <row r="401" spans="1:42">
      <c r="A401" s="895"/>
      <c r="B401" s="896"/>
      <c r="C401" s="71"/>
      <c r="D401" s="94"/>
      <c r="E401" s="198"/>
      <c r="F401" s="198"/>
      <c r="G401" s="168"/>
      <c r="H401" s="198"/>
      <c r="I401" s="198"/>
      <c r="J401" s="198"/>
      <c r="K401" s="198"/>
      <c r="L401" s="198"/>
      <c r="M401" s="198"/>
      <c r="N401" s="198"/>
      <c r="O401" s="198"/>
      <c r="P401" s="168"/>
      <c r="Q401" s="168"/>
      <c r="R401" s="168"/>
      <c r="S401" s="94"/>
      <c r="T401" s="198"/>
      <c r="U401" s="198"/>
      <c r="V401" s="198"/>
      <c r="W401" s="198"/>
      <c r="X401" s="198"/>
      <c r="Y401" s="198"/>
      <c r="Z401" s="198"/>
      <c r="AA401" s="168"/>
      <c r="AB401" s="198"/>
      <c r="AC401" s="198"/>
      <c r="AD401" s="168"/>
      <c r="AE401" s="168"/>
      <c r="AF401" s="198"/>
      <c r="AG401" s="168"/>
      <c r="AH401" s="168"/>
      <c r="AI401" s="198"/>
      <c r="AJ401" s="199"/>
      <c r="AK401" s="168"/>
      <c r="AL401" s="1"/>
      <c r="AM401" s="168"/>
      <c r="AN401" s="73"/>
      <c r="AO401" s="4"/>
      <c r="AP401" s="4"/>
    </row>
    <row r="402" spans="1:42">
      <c r="A402" s="895"/>
      <c r="B402" s="896"/>
      <c r="C402" s="71" t="s">
        <v>30</v>
      </c>
      <c r="D402" s="94"/>
      <c r="E402" s="168" t="s">
        <v>53</v>
      </c>
      <c r="F402" s="168" t="s">
        <v>53</v>
      </c>
      <c r="G402" s="168" t="s">
        <v>53</v>
      </c>
      <c r="H402" s="168" t="s">
        <v>53</v>
      </c>
      <c r="I402" s="168" t="s">
        <v>53</v>
      </c>
      <c r="J402" s="168" t="s">
        <v>53</v>
      </c>
      <c r="K402" s="168" t="s">
        <v>53</v>
      </c>
      <c r="L402" s="168" t="s">
        <v>53</v>
      </c>
      <c r="M402" s="168" t="s">
        <v>53</v>
      </c>
      <c r="N402" s="284">
        <v>800</v>
      </c>
      <c r="O402" s="284">
        <v>500</v>
      </c>
      <c r="P402" s="168" t="s">
        <v>53</v>
      </c>
      <c r="Q402" s="168" t="s">
        <v>53</v>
      </c>
      <c r="R402" s="168" t="s">
        <v>53</v>
      </c>
      <c r="S402" s="94"/>
      <c r="T402" s="168" t="s">
        <v>53</v>
      </c>
      <c r="U402" s="168" t="s">
        <v>53</v>
      </c>
      <c r="V402" s="168" t="s">
        <v>53</v>
      </c>
      <c r="W402" s="168" t="s">
        <v>53</v>
      </c>
      <c r="X402" s="168" t="s">
        <v>53</v>
      </c>
      <c r="Y402" s="168" t="s">
        <v>53</v>
      </c>
      <c r="Z402" s="168" t="s">
        <v>53</v>
      </c>
      <c r="AA402" s="168" t="s">
        <v>53</v>
      </c>
      <c r="AB402" s="168" t="s">
        <v>53</v>
      </c>
      <c r="AC402" s="168" t="s">
        <v>53</v>
      </c>
      <c r="AD402" s="168" t="s">
        <v>53</v>
      </c>
      <c r="AE402" s="168" t="s">
        <v>53</v>
      </c>
      <c r="AF402" s="168" t="s">
        <v>53</v>
      </c>
      <c r="AG402" s="168" t="s">
        <v>53</v>
      </c>
      <c r="AH402" s="168"/>
      <c r="AI402" s="168" t="s">
        <v>53</v>
      </c>
      <c r="AJ402" s="168" t="s">
        <v>53</v>
      </c>
      <c r="AK402" s="168" t="s">
        <v>53</v>
      </c>
      <c r="AL402" s="24" t="s">
        <v>44</v>
      </c>
      <c r="AM402" s="24" t="s">
        <v>44</v>
      </c>
      <c r="AN402" s="73"/>
      <c r="AO402" s="4">
        <f>SUM(E402:AN402)</f>
        <v>1300</v>
      </c>
      <c r="AP402" s="4">
        <f>AO400+AO402</f>
        <v>13590</v>
      </c>
    </row>
    <row r="403" spans="1:42">
      <c r="A403" s="895"/>
      <c r="B403" s="896"/>
      <c r="C403" s="71"/>
      <c r="D403" s="94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94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"/>
      <c r="AM403" s="168"/>
      <c r="AN403" s="73"/>
      <c r="AO403" s="4"/>
      <c r="AP403" s="4"/>
    </row>
    <row r="404" spans="1:42">
      <c r="A404" s="895"/>
      <c r="B404" s="896"/>
      <c r="C404" s="71" t="s">
        <v>31</v>
      </c>
      <c r="D404" s="94"/>
      <c r="E404" s="289">
        <v>150</v>
      </c>
      <c r="F404" s="289">
        <v>100</v>
      </c>
      <c r="G404" s="289">
        <v>100</v>
      </c>
      <c r="H404" s="289">
        <v>75</v>
      </c>
      <c r="I404" s="198">
        <v>10</v>
      </c>
      <c r="J404" s="198">
        <v>30</v>
      </c>
      <c r="K404" s="168" t="s">
        <v>53</v>
      </c>
      <c r="L404" s="168" t="s">
        <v>53</v>
      </c>
      <c r="M404" s="293">
        <v>100</v>
      </c>
      <c r="N404" s="284">
        <v>800</v>
      </c>
      <c r="O404" s="284">
        <v>500</v>
      </c>
      <c r="P404" s="294">
        <v>200</v>
      </c>
      <c r="Q404" s="294">
        <v>500</v>
      </c>
      <c r="R404" s="284">
        <v>250</v>
      </c>
      <c r="S404" s="94"/>
      <c r="T404" s="284">
        <v>250</v>
      </c>
      <c r="U404" s="198">
        <v>1200</v>
      </c>
      <c r="V404" s="283">
        <v>700</v>
      </c>
      <c r="W404" s="198">
        <v>5000</v>
      </c>
      <c r="X404" s="198">
        <v>250</v>
      </c>
      <c r="Y404" s="100" t="s">
        <v>44</v>
      </c>
      <c r="Z404" s="289">
        <v>75</v>
      </c>
      <c r="AA404" s="168" t="s">
        <v>53</v>
      </c>
      <c r="AB404" s="168" t="s">
        <v>53</v>
      </c>
      <c r="AC404" s="289">
        <v>250</v>
      </c>
      <c r="AD404" s="168" t="s">
        <v>53</v>
      </c>
      <c r="AE404" s="289">
        <v>75</v>
      </c>
      <c r="AF404" s="168" t="s">
        <v>53</v>
      </c>
      <c r="AG404" s="168" t="s">
        <v>53</v>
      </c>
      <c r="AH404" s="168"/>
      <c r="AI404" s="168" t="s">
        <v>53</v>
      </c>
      <c r="AJ404" s="168" t="s">
        <v>53</v>
      </c>
      <c r="AK404" s="168" t="s">
        <v>53</v>
      </c>
      <c r="AL404" s="24" t="s">
        <v>44</v>
      </c>
      <c r="AM404" s="218">
        <v>25</v>
      </c>
      <c r="AN404" s="73"/>
      <c r="AO404" s="4">
        <f>SUM(E404:AN404)</f>
        <v>10640</v>
      </c>
      <c r="AP404" s="4"/>
    </row>
    <row r="405" spans="1:42">
      <c r="A405" s="895"/>
      <c r="B405" s="896"/>
      <c r="C405" s="71"/>
      <c r="D405" s="94"/>
      <c r="E405" s="198"/>
      <c r="F405" s="198"/>
      <c r="G405" s="168"/>
      <c r="H405" s="198"/>
      <c r="I405" s="198"/>
      <c r="J405" s="198"/>
      <c r="K405" s="168"/>
      <c r="L405" s="168"/>
      <c r="M405" s="168"/>
      <c r="N405" s="198"/>
      <c r="O405" s="198"/>
      <c r="P405" s="168"/>
      <c r="Q405" s="168"/>
      <c r="R405" s="168"/>
      <c r="S405" s="94"/>
      <c r="T405" s="168"/>
      <c r="U405" s="198"/>
      <c r="V405" s="198"/>
      <c r="W405" s="198"/>
      <c r="X405" s="198"/>
      <c r="Y405" s="198"/>
      <c r="Z405" s="198"/>
      <c r="AA405" s="168"/>
      <c r="AB405" s="168"/>
      <c r="AC405" s="168"/>
      <c r="AD405" s="168"/>
      <c r="AE405" s="168"/>
      <c r="AF405" s="168"/>
      <c r="AG405" s="168"/>
      <c r="AH405" s="168"/>
      <c r="AI405" s="168"/>
      <c r="AJ405" s="168"/>
      <c r="AK405" s="168"/>
      <c r="AL405" s="1"/>
      <c r="AM405" s="168"/>
      <c r="AN405" s="73"/>
      <c r="AO405" s="4"/>
      <c r="AP405" s="4"/>
    </row>
    <row r="406" spans="1:42">
      <c r="A406" s="895"/>
      <c r="B406" s="896"/>
      <c r="C406" s="71" t="s">
        <v>32</v>
      </c>
      <c r="D406" s="94"/>
      <c r="E406" s="168" t="s">
        <v>53</v>
      </c>
      <c r="F406" s="168" t="s">
        <v>53</v>
      </c>
      <c r="G406" s="168" t="s">
        <v>53</v>
      </c>
      <c r="H406" s="168" t="s">
        <v>53</v>
      </c>
      <c r="I406" s="168" t="s">
        <v>53</v>
      </c>
      <c r="J406" s="168" t="s">
        <v>53</v>
      </c>
      <c r="K406" s="168" t="s">
        <v>53</v>
      </c>
      <c r="L406" s="168" t="s">
        <v>53</v>
      </c>
      <c r="M406" s="168" t="s">
        <v>53</v>
      </c>
      <c r="N406" s="284">
        <v>800</v>
      </c>
      <c r="O406" s="284">
        <v>500</v>
      </c>
      <c r="P406" s="168" t="s">
        <v>53</v>
      </c>
      <c r="Q406" s="168" t="s">
        <v>53</v>
      </c>
      <c r="R406" s="168" t="s">
        <v>53</v>
      </c>
      <c r="S406" s="94"/>
      <c r="T406" s="168" t="s">
        <v>53</v>
      </c>
      <c r="U406" s="168" t="s">
        <v>53</v>
      </c>
      <c r="V406" s="168" t="s">
        <v>53</v>
      </c>
      <c r="W406" s="168" t="s">
        <v>53</v>
      </c>
      <c r="X406" s="168" t="s">
        <v>53</v>
      </c>
      <c r="Y406" s="168" t="s">
        <v>53</v>
      </c>
      <c r="Z406" s="168" t="s">
        <v>53</v>
      </c>
      <c r="AA406" s="168" t="s">
        <v>53</v>
      </c>
      <c r="AB406" s="168" t="s">
        <v>53</v>
      </c>
      <c r="AC406" s="168" t="s">
        <v>53</v>
      </c>
      <c r="AD406" s="168" t="s">
        <v>53</v>
      </c>
      <c r="AE406" s="168" t="s">
        <v>53</v>
      </c>
      <c r="AF406" s="168" t="s">
        <v>53</v>
      </c>
      <c r="AG406" s="168" t="s">
        <v>53</v>
      </c>
      <c r="AH406" s="168"/>
      <c r="AI406" s="168" t="s">
        <v>53</v>
      </c>
      <c r="AJ406" s="168" t="s">
        <v>53</v>
      </c>
      <c r="AK406" s="168" t="s">
        <v>53</v>
      </c>
      <c r="AL406" s="24" t="s">
        <v>44</v>
      </c>
      <c r="AM406" s="24" t="s">
        <v>44</v>
      </c>
      <c r="AN406" s="73"/>
      <c r="AO406" s="4">
        <f>SUM(E406:AN406)</f>
        <v>1300</v>
      </c>
      <c r="AP406" s="4">
        <f>AO404+AO406</f>
        <v>11940</v>
      </c>
    </row>
    <row r="407" spans="1:42">
      <c r="A407" s="897"/>
      <c r="B407" s="898"/>
      <c r="C407" s="71"/>
      <c r="D407" s="94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98"/>
      <c r="Q407" s="198"/>
      <c r="R407" s="190"/>
      <c r="S407" s="94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90"/>
      <c r="AI407" s="190"/>
      <c r="AJ407" s="200"/>
      <c r="AK407" s="168"/>
      <c r="AL407" s="168"/>
      <c r="AM407" s="168"/>
      <c r="AN407" s="73"/>
      <c r="AO407" s="144">
        <f>SUM(AO400:AO406)</f>
        <v>25530</v>
      </c>
      <c r="AP407" s="144">
        <f>SUM(AP400:AP406)</f>
        <v>25530</v>
      </c>
    </row>
    <row r="408" spans="1:42" ht="94.5">
      <c r="A408" s="187">
        <v>7</v>
      </c>
      <c r="B408" s="123" t="s">
        <v>202</v>
      </c>
      <c r="C408" s="72" t="s">
        <v>203</v>
      </c>
      <c r="D408" s="18" t="s">
        <v>0</v>
      </c>
      <c r="E408" s="33" t="s">
        <v>1</v>
      </c>
      <c r="F408" s="33" t="s">
        <v>2</v>
      </c>
      <c r="G408" s="33" t="s">
        <v>3</v>
      </c>
      <c r="H408" s="33" t="s">
        <v>4</v>
      </c>
      <c r="I408" s="33" t="s">
        <v>5</v>
      </c>
      <c r="J408" s="33" t="s">
        <v>221</v>
      </c>
      <c r="K408" s="33" t="s">
        <v>7</v>
      </c>
      <c r="L408" s="33" t="s">
        <v>8</v>
      </c>
      <c r="M408" s="33" t="s">
        <v>9</v>
      </c>
      <c r="N408" s="33" t="s">
        <v>10</v>
      </c>
      <c r="O408" s="33" t="s">
        <v>223</v>
      </c>
      <c r="P408" s="33" t="s">
        <v>12</v>
      </c>
      <c r="Q408" s="33" t="s">
        <v>13</v>
      </c>
      <c r="R408" s="33" t="s">
        <v>93</v>
      </c>
      <c r="S408" s="18" t="s">
        <v>14</v>
      </c>
      <c r="T408" s="33" t="s">
        <v>15</v>
      </c>
      <c r="U408" s="33" t="s">
        <v>16</v>
      </c>
      <c r="V408" s="33" t="s">
        <v>17</v>
      </c>
      <c r="W408" s="33" t="s">
        <v>232</v>
      </c>
      <c r="X408" s="33" t="s">
        <v>19</v>
      </c>
      <c r="Y408" s="33" t="s">
        <v>20</v>
      </c>
      <c r="Z408" s="33" t="s">
        <v>21</v>
      </c>
      <c r="AA408" s="33" t="s">
        <v>22</v>
      </c>
      <c r="AB408" s="33" t="s">
        <v>23</v>
      </c>
      <c r="AC408" s="217" t="s">
        <v>233</v>
      </c>
      <c r="AD408" s="33" t="s">
        <v>25</v>
      </c>
      <c r="AE408" s="33" t="s">
        <v>26</v>
      </c>
      <c r="AF408" s="33" t="s">
        <v>27</v>
      </c>
      <c r="AG408" s="33" t="s">
        <v>28</v>
      </c>
      <c r="AH408" s="33" t="s">
        <v>235</v>
      </c>
      <c r="AI408" s="33" t="s">
        <v>94</v>
      </c>
      <c r="AJ408" s="33" t="s">
        <v>95</v>
      </c>
      <c r="AK408" s="33" t="s">
        <v>96</v>
      </c>
      <c r="AL408" s="33" t="s">
        <v>222</v>
      </c>
      <c r="AM408" s="291" t="s">
        <v>234</v>
      </c>
      <c r="AN408" s="33" t="s">
        <v>36</v>
      </c>
    </row>
    <row r="409" spans="1:42" ht="33">
      <c r="A409" s="893"/>
      <c r="B409" s="894"/>
      <c r="C409" s="6" t="s">
        <v>37</v>
      </c>
      <c r="D409" s="11"/>
      <c r="E409" s="29" t="s">
        <v>45</v>
      </c>
      <c r="F409" s="29" t="s">
        <v>46</v>
      </c>
      <c r="G409" s="29"/>
      <c r="H409" s="29" t="s">
        <v>38</v>
      </c>
      <c r="I409" s="29" t="s">
        <v>39</v>
      </c>
      <c r="J409" s="29" t="s">
        <v>40</v>
      </c>
      <c r="K409" s="29" t="s">
        <v>41</v>
      </c>
      <c r="L409" s="29" t="s">
        <v>42</v>
      </c>
      <c r="M409" s="29" t="s">
        <v>43</v>
      </c>
      <c r="N409" s="29" t="s">
        <v>47</v>
      </c>
      <c r="O409" s="29" t="s">
        <v>48</v>
      </c>
      <c r="P409" s="29" t="s">
        <v>49</v>
      </c>
      <c r="Q409" s="29" t="s">
        <v>50</v>
      </c>
      <c r="R409" s="29"/>
      <c r="S409" s="30"/>
      <c r="T409" s="29" t="s">
        <v>51</v>
      </c>
      <c r="U409" s="29" t="s">
        <v>52</v>
      </c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31"/>
      <c r="AJ409" s="145"/>
      <c r="AK409" s="2"/>
      <c r="AL409" s="2"/>
      <c r="AM409" s="2"/>
      <c r="AN409" s="2"/>
    </row>
    <row r="410" spans="1:42">
      <c r="A410" s="895"/>
      <c r="B410" s="896"/>
      <c r="C410" s="15" t="s">
        <v>29</v>
      </c>
      <c r="D410" s="18"/>
      <c r="E410" s="289">
        <v>150</v>
      </c>
      <c r="F410" s="289">
        <v>100</v>
      </c>
      <c r="G410" s="289">
        <v>100</v>
      </c>
      <c r="H410" s="289">
        <v>75</v>
      </c>
      <c r="I410" s="198">
        <v>10</v>
      </c>
      <c r="J410" s="198">
        <v>30</v>
      </c>
      <c r="K410" s="284">
        <v>300</v>
      </c>
      <c r="L410" s="284">
        <v>300</v>
      </c>
      <c r="M410" s="168" t="s">
        <v>53</v>
      </c>
      <c r="N410" s="284">
        <v>650</v>
      </c>
      <c r="O410" s="284">
        <v>750</v>
      </c>
      <c r="P410" s="168" t="s">
        <v>53</v>
      </c>
      <c r="Q410" s="168" t="s">
        <v>53</v>
      </c>
      <c r="R410" s="284">
        <v>200</v>
      </c>
      <c r="S410" s="94"/>
      <c r="T410" s="284">
        <v>250</v>
      </c>
      <c r="U410" s="198">
        <v>2000</v>
      </c>
      <c r="V410" s="283">
        <v>700</v>
      </c>
      <c r="W410" s="168" t="s">
        <v>53</v>
      </c>
      <c r="X410" s="198">
        <v>250</v>
      </c>
      <c r="Y410" s="289">
        <v>100</v>
      </c>
      <c r="Z410" s="289">
        <v>75</v>
      </c>
      <c r="AA410" s="168" t="s">
        <v>53</v>
      </c>
      <c r="AB410" s="168" t="s">
        <v>53</v>
      </c>
      <c r="AC410" s="289">
        <v>250</v>
      </c>
      <c r="AD410" s="168" t="s">
        <v>53</v>
      </c>
      <c r="AE410" s="289">
        <v>75</v>
      </c>
      <c r="AF410" s="168" t="s">
        <v>53</v>
      </c>
      <c r="AG410" s="168" t="s">
        <v>53</v>
      </c>
      <c r="AH410" s="168"/>
      <c r="AI410" s="168" t="s">
        <v>53</v>
      </c>
      <c r="AJ410" s="168" t="s">
        <v>53</v>
      </c>
      <c r="AK410" s="168" t="s">
        <v>53</v>
      </c>
      <c r="AL410" s="24" t="s">
        <v>44</v>
      </c>
      <c r="AM410" s="218">
        <v>25</v>
      </c>
      <c r="AN410" s="2"/>
      <c r="AO410" s="4">
        <f>SUM(E410:AN410)</f>
        <v>6390</v>
      </c>
      <c r="AP410" s="4"/>
    </row>
    <row r="411" spans="1:42">
      <c r="A411" s="895"/>
      <c r="B411" s="896"/>
      <c r="C411" s="15"/>
      <c r="D411" s="18"/>
      <c r="E411" s="198"/>
      <c r="F411" s="198"/>
      <c r="G411" s="168"/>
      <c r="H411" s="198"/>
      <c r="I411" s="198"/>
      <c r="J411" s="198"/>
      <c r="K411" s="198"/>
      <c r="L411" s="198"/>
      <c r="M411" s="168"/>
      <c r="N411" s="198"/>
      <c r="O411" s="198"/>
      <c r="P411" s="168"/>
      <c r="Q411" s="168"/>
      <c r="R411" s="168"/>
      <c r="S411" s="94"/>
      <c r="T411" s="198"/>
      <c r="U411" s="198"/>
      <c r="V411" s="198"/>
      <c r="W411" s="168"/>
      <c r="X411" s="198"/>
      <c r="Y411" s="198"/>
      <c r="Z411" s="198"/>
      <c r="AA411" s="168"/>
      <c r="AB411" s="168"/>
      <c r="AC411" s="198"/>
      <c r="AD411" s="168"/>
      <c r="AE411" s="168"/>
      <c r="AF411" s="168"/>
      <c r="AG411" s="168"/>
      <c r="AH411" s="168"/>
      <c r="AI411" s="168"/>
      <c r="AJ411" s="168"/>
      <c r="AK411" s="168"/>
      <c r="AL411" s="1"/>
      <c r="AM411" s="168"/>
      <c r="AN411" s="2"/>
      <c r="AO411" s="4"/>
      <c r="AP411" s="4"/>
    </row>
    <row r="412" spans="1:42">
      <c r="A412" s="895"/>
      <c r="B412" s="896"/>
      <c r="C412" s="15" t="s">
        <v>30</v>
      </c>
      <c r="D412" s="18"/>
      <c r="E412" s="168" t="s">
        <v>53</v>
      </c>
      <c r="F412" s="168" t="s">
        <v>53</v>
      </c>
      <c r="G412" s="168" t="s">
        <v>53</v>
      </c>
      <c r="H412" s="168" t="s">
        <v>53</v>
      </c>
      <c r="I412" s="168" t="s">
        <v>53</v>
      </c>
      <c r="J412" s="168" t="s">
        <v>53</v>
      </c>
      <c r="K412" s="168" t="s">
        <v>53</v>
      </c>
      <c r="L412" s="168" t="s">
        <v>53</v>
      </c>
      <c r="M412" s="168" t="s">
        <v>53</v>
      </c>
      <c r="N412" s="284">
        <v>650</v>
      </c>
      <c r="O412" s="284">
        <v>750</v>
      </c>
      <c r="P412" s="168" t="s">
        <v>53</v>
      </c>
      <c r="Q412" s="168" t="s">
        <v>53</v>
      </c>
      <c r="R412" s="168" t="s">
        <v>53</v>
      </c>
      <c r="S412" s="94"/>
      <c r="T412" s="168" t="s">
        <v>53</v>
      </c>
      <c r="U412" s="168" t="s">
        <v>53</v>
      </c>
      <c r="V412" s="168" t="s">
        <v>53</v>
      </c>
      <c r="W412" s="168" t="s">
        <v>53</v>
      </c>
      <c r="X412" s="168" t="s">
        <v>53</v>
      </c>
      <c r="Y412" s="168" t="s">
        <v>53</v>
      </c>
      <c r="Z412" s="168" t="s">
        <v>53</v>
      </c>
      <c r="AA412" s="168" t="s">
        <v>53</v>
      </c>
      <c r="AB412" s="168" t="s">
        <v>53</v>
      </c>
      <c r="AC412" s="168" t="s">
        <v>53</v>
      </c>
      <c r="AD412" s="168" t="s">
        <v>53</v>
      </c>
      <c r="AE412" s="168" t="s">
        <v>53</v>
      </c>
      <c r="AF412" s="168" t="s">
        <v>53</v>
      </c>
      <c r="AG412" s="168" t="s">
        <v>53</v>
      </c>
      <c r="AH412" s="168"/>
      <c r="AI412" s="168" t="s">
        <v>53</v>
      </c>
      <c r="AJ412" s="168" t="s">
        <v>53</v>
      </c>
      <c r="AK412" s="168" t="s">
        <v>53</v>
      </c>
      <c r="AL412" s="24" t="s">
        <v>44</v>
      </c>
      <c r="AM412" s="24" t="s">
        <v>44</v>
      </c>
      <c r="AN412" s="2"/>
      <c r="AO412" s="4">
        <f>SUM(E412:AN412)</f>
        <v>1400</v>
      </c>
      <c r="AP412" s="4">
        <f>AO410+AO412</f>
        <v>7790</v>
      </c>
    </row>
    <row r="413" spans="1:42">
      <c r="A413" s="895"/>
      <c r="B413" s="896"/>
      <c r="C413" s="15"/>
      <c r="D413" s="1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94"/>
      <c r="T413" s="168"/>
      <c r="U413" s="168"/>
      <c r="V413" s="168"/>
      <c r="W413" s="168"/>
      <c r="X413" s="168"/>
      <c r="Y413" s="168"/>
      <c r="Z413" s="168"/>
      <c r="AA413" s="168"/>
      <c r="AB413" s="168"/>
      <c r="AC413" s="168"/>
      <c r="AD413" s="168"/>
      <c r="AE413" s="168"/>
      <c r="AF413" s="168"/>
      <c r="AG413" s="168"/>
      <c r="AH413" s="168"/>
      <c r="AI413" s="168"/>
      <c r="AJ413" s="168"/>
      <c r="AK413" s="168"/>
      <c r="AL413" s="1"/>
      <c r="AM413" s="168"/>
      <c r="AN413" s="2"/>
      <c r="AO413" s="4"/>
      <c r="AP413" s="4"/>
    </row>
    <row r="414" spans="1:42">
      <c r="A414" s="895"/>
      <c r="B414" s="896"/>
      <c r="C414" s="15" t="s">
        <v>31</v>
      </c>
      <c r="D414" s="18"/>
      <c r="E414" s="289">
        <v>150</v>
      </c>
      <c r="F414" s="289">
        <v>100</v>
      </c>
      <c r="G414" s="289">
        <v>100</v>
      </c>
      <c r="H414" s="289">
        <v>75</v>
      </c>
      <c r="I414" s="198">
        <v>10</v>
      </c>
      <c r="J414" s="198">
        <v>30</v>
      </c>
      <c r="K414" s="168" t="s">
        <v>53</v>
      </c>
      <c r="L414" s="168" t="s">
        <v>53</v>
      </c>
      <c r="M414" s="293">
        <v>100</v>
      </c>
      <c r="N414" s="284">
        <v>650</v>
      </c>
      <c r="O414" s="284">
        <v>750</v>
      </c>
      <c r="P414" s="294">
        <v>200</v>
      </c>
      <c r="Q414" s="294">
        <v>500</v>
      </c>
      <c r="R414" s="284">
        <v>200</v>
      </c>
      <c r="S414" s="94"/>
      <c r="T414" s="284">
        <v>250</v>
      </c>
      <c r="U414" s="198">
        <v>2000</v>
      </c>
      <c r="V414" s="283">
        <v>700</v>
      </c>
      <c r="W414" s="168" t="s">
        <v>53</v>
      </c>
      <c r="X414" s="198">
        <v>250</v>
      </c>
      <c r="Y414" s="100" t="s">
        <v>44</v>
      </c>
      <c r="Z414" s="289">
        <v>75</v>
      </c>
      <c r="AA414" s="168" t="s">
        <v>53</v>
      </c>
      <c r="AB414" s="168" t="s">
        <v>53</v>
      </c>
      <c r="AC414" s="289">
        <v>250</v>
      </c>
      <c r="AD414" s="168" t="s">
        <v>53</v>
      </c>
      <c r="AE414" s="289">
        <v>75</v>
      </c>
      <c r="AF414" s="168" t="s">
        <v>53</v>
      </c>
      <c r="AG414" s="168" t="s">
        <v>53</v>
      </c>
      <c r="AH414" s="168"/>
      <c r="AI414" s="168" t="s">
        <v>53</v>
      </c>
      <c r="AJ414" s="168" t="s">
        <v>53</v>
      </c>
      <c r="AK414" s="168" t="s">
        <v>53</v>
      </c>
      <c r="AL414" s="24" t="s">
        <v>44</v>
      </c>
      <c r="AM414" s="218">
        <v>25</v>
      </c>
      <c r="AN414" s="2"/>
      <c r="AO414" s="4">
        <f>SUM(E414:AN414)</f>
        <v>6490</v>
      </c>
      <c r="AP414" s="4"/>
    </row>
    <row r="415" spans="1:42">
      <c r="A415" s="895"/>
      <c r="B415" s="896"/>
      <c r="C415" s="15"/>
      <c r="D415" s="18"/>
      <c r="E415" s="198"/>
      <c r="F415" s="198"/>
      <c r="G415" s="168"/>
      <c r="H415" s="198"/>
      <c r="I415" s="198"/>
      <c r="J415" s="198"/>
      <c r="K415" s="168"/>
      <c r="L415" s="168"/>
      <c r="M415" s="168"/>
      <c r="N415" s="198"/>
      <c r="O415" s="198"/>
      <c r="P415" s="198"/>
      <c r="Q415" s="198"/>
      <c r="R415" s="168"/>
      <c r="S415" s="94"/>
      <c r="T415" s="198"/>
      <c r="U415" s="198"/>
      <c r="V415" s="198"/>
      <c r="W415" s="168"/>
      <c r="X415" s="198"/>
      <c r="Y415" s="198"/>
      <c r="Z415" s="19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"/>
      <c r="AM415" s="168"/>
      <c r="AN415" s="2"/>
      <c r="AO415" s="4"/>
      <c r="AP415" s="4"/>
    </row>
    <row r="416" spans="1:42">
      <c r="A416" s="895"/>
      <c r="B416" s="896"/>
      <c r="C416" s="15" t="s">
        <v>32</v>
      </c>
      <c r="D416" s="18"/>
      <c r="E416" s="168" t="s">
        <v>53</v>
      </c>
      <c r="F416" s="168" t="s">
        <v>53</v>
      </c>
      <c r="G416" s="168" t="s">
        <v>53</v>
      </c>
      <c r="H416" s="168" t="s">
        <v>53</v>
      </c>
      <c r="I416" s="168" t="s">
        <v>53</v>
      </c>
      <c r="J416" s="168" t="s">
        <v>53</v>
      </c>
      <c r="K416" s="168" t="s">
        <v>53</v>
      </c>
      <c r="L416" s="168" t="s">
        <v>53</v>
      </c>
      <c r="M416" s="168" t="s">
        <v>53</v>
      </c>
      <c r="N416" s="284">
        <v>650</v>
      </c>
      <c r="O416" s="284">
        <v>750</v>
      </c>
      <c r="P416" s="168" t="s">
        <v>53</v>
      </c>
      <c r="Q416" s="168" t="s">
        <v>53</v>
      </c>
      <c r="R416" s="168" t="s">
        <v>53</v>
      </c>
      <c r="S416" s="94"/>
      <c r="T416" s="168" t="s">
        <v>53</v>
      </c>
      <c r="U416" s="168" t="s">
        <v>53</v>
      </c>
      <c r="V416" s="168" t="s">
        <v>53</v>
      </c>
      <c r="W416" s="168" t="s">
        <v>53</v>
      </c>
      <c r="X416" s="168" t="s">
        <v>53</v>
      </c>
      <c r="Y416" s="168" t="s">
        <v>53</v>
      </c>
      <c r="Z416" s="168" t="s">
        <v>53</v>
      </c>
      <c r="AA416" s="168" t="s">
        <v>53</v>
      </c>
      <c r="AB416" s="168" t="s">
        <v>53</v>
      </c>
      <c r="AC416" s="168" t="s">
        <v>53</v>
      </c>
      <c r="AD416" s="168" t="s">
        <v>53</v>
      </c>
      <c r="AE416" s="168" t="s">
        <v>53</v>
      </c>
      <c r="AF416" s="168" t="s">
        <v>53</v>
      </c>
      <c r="AG416" s="168" t="s">
        <v>53</v>
      </c>
      <c r="AH416" s="168"/>
      <c r="AI416" s="168" t="s">
        <v>53</v>
      </c>
      <c r="AJ416" s="168" t="s">
        <v>53</v>
      </c>
      <c r="AK416" s="168" t="s">
        <v>53</v>
      </c>
      <c r="AL416" s="24" t="s">
        <v>44</v>
      </c>
      <c r="AM416" s="24" t="s">
        <v>44</v>
      </c>
      <c r="AN416" s="2"/>
      <c r="AO416" s="4">
        <f>SUM(E416:AN416)</f>
        <v>1400</v>
      </c>
      <c r="AP416" s="4">
        <f>AO414+AO416</f>
        <v>7890</v>
      </c>
    </row>
    <row r="417" spans="1:42">
      <c r="A417" s="895"/>
      <c r="B417" s="896"/>
      <c r="C417" s="15"/>
      <c r="D417" s="18"/>
      <c r="E417" s="33"/>
      <c r="F417" s="33"/>
      <c r="G417" s="168"/>
      <c r="H417" s="33"/>
      <c r="I417" s="33"/>
      <c r="J417" s="33"/>
      <c r="K417" s="168"/>
      <c r="L417" s="168"/>
      <c r="M417" s="168"/>
      <c r="N417" s="33"/>
      <c r="O417" s="33"/>
      <c r="P417" s="33"/>
      <c r="Q417" s="33"/>
      <c r="R417" s="190"/>
      <c r="S417" s="18"/>
      <c r="T417" s="33"/>
      <c r="U417" s="33"/>
      <c r="V417" s="33"/>
      <c r="W417" s="168"/>
      <c r="X417" s="33"/>
      <c r="Y417" s="33"/>
      <c r="Z417" s="33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2"/>
      <c r="AO417" s="144">
        <f>SUM(AO410:AO416)</f>
        <v>15680</v>
      </c>
      <c r="AP417" s="144">
        <f>SUM(AP410:AP416)</f>
        <v>15680</v>
      </c>
    </row>
  </sheetData>
  <mergeCells count="32">
    <mergeCell ref="A389:B397"/>
    <mergeCell ref="A399:B407"/>
    <mergeCell ref="A409:B417"/>
    <mergeCell ref="L345:U345"/>
    <mergeCell ref="A348:B356"/>
    <mergeCell ref="A358:B366"/>
    <mergeCell ref="A368:B376"/>
    <mergeCell ref="A378:B386"/>
    <mergeCell ref="A21:B29"/>
    <mergeCell ref="A31:B47"/>
    <mergeCell ref="A140:B150"/>
    <mergeCell ref="A52:B69"/>
    <mergeCell ref="A71:B88"/>
    <mergeCell ref="A90:B107"/>
    <mergeCell ref="A111:B128"/>
    <mergeCell ref="A130:B138"/>
    <mergeCell ref="A315:B327"/>
    <mergeCell ref="A330:B342"/>
    <mergeCell ref="A289:B301"/>
    <mergeCell ref="A304:B312"/>
    <mergeCell ref="A3:AN3"/>
    <mergeCell ref="A233:B243"/>
    <mergeCell ref="A245:B254"/>
    <mergeCell ref="A256:B269"/>
    <mergeCell ref="A272:B285"/>
    <mergeCell ref="A152:B165"/>
    <mergeCell ref="A167:B181"/>
    <mergeCell ref="A183:B198"/>
    <mergeCell ref="A200:B209"/>
    <mergeCell ref="A211:B220"/>
    <mergeCell ref="A222:B231"/>
    <mergeCell ref="A7:B19"/>
  </mergeCells>
  <pageMargins left="0.70866141732283472" right="0.70866141732283472" top="0.74803149606299213" bottom="0.74803149606299213" header="0.31496062992125984" footer="0.31496062992125984"/>
  <pageSetup paperSize="5" scale="43" orientation="landscape" r:id="rId1"/>
  <rowBreaks count="6" manualBreakCount="6">
    <brk id="48" max="16383" man="1"/>
    <brk id="107" max="16383" man="1"/>
    <brk id="148" max="16383" man="1"/>
    <brk id="196" max="16383" man="1"/>
    <brk id="241" max="16383" man="1"/>
    <brk id="2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AR26"/>
  <sheetViews>
    <sheetView zoomScaleNormal="100" workbookViewId="0">
      <selection activeCell="B6" sqref="B5:AO24"/>
    </sheetView>
  </sheetViews>
  <sheetFormatPr defaultRowHeight="15.75"/>
  <cols>
    <col min="3" max="5" width="20.140625" style="22" customWidth="1"/>
    <col min="6" max="36" width="8.85546875" customWidth="1"/>
    <col min="37" max="37" width="8.85546875" style="22" customWidth="1"/>
    <col min="38" max="40" width="8.85546875" customWidth="1"/>
    <col min="41" max="42" width="11.7109375" style="167" customWidth="1"/>
    <col min="43" max="43" width="11.7109375" style="167" hidden="1" customWidth="1"/>
    <col min="44" max="44" width="8.85546875" hidden="1" customWidth="1"/>
  </cols>
  <sheetData>
    <row r="2" spans="2:44" ht="23.25">
      <c r="J2" s="901"/>
      <c r="K2" s="901"/>
      <c r="L2" s="901"/>
      <c r="M2" s="901"/>
      <c r="N2" s="901"/>
    </row>
    <row r="4" spans="2:44" ht="21">
      <c r="B4" s="393" t="s">
        <v>258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</row>
    <row r="5" spans="2:44" s="167" customFormat="1" ht="16.5" thickBot="1">
      <c r="C5" s="347"/>
      <c r="D5" s="347"/>
      <c r="E5" s="435">
        <v>1</v>
      </c>
      <c r="F5" s="401">
        <v>2</v>
      </c>
      <c r="G5" s="380">
        <v>3</v>
      </c>
      <c r="H5" s="380">
        <v>4</v>
      </c>
      <c r="I5" s="401">
        <v>5</v>
      </c>
      <c r="J5" s="380">
        <v>6</v>
      </c>
      <c r="K5" s="380">
        <v>7</v>
      </c>
      <c r="L5" s="401">
        <v>8</v>
      </c>
      <c r="M5" s="380">
        <v>9</v>
      </c>
      <c r="N5" s="380">
        <v>10</v>
      </c>
      <c r="O5" s="401">
        <v>11</v>
      </c>
      <c r="P5" s="380">
        <v>12</v>
      </c>
      <c r="Q5" s="401">
        <v>13</v>
      </c>
      <c r="R5" s="380">
        <v>14</v>
      </c>
      <c r="S5" s="380">
        <v>15</v>
      </c>
      <c r="T5" s="401">
        <v>16</v>
      </c>
      <c r="U5" s="401">
        <v>17</v>
      </c>
      <c r="V5" s="380">
        <v>18</v>
      </c>
      <c r="W5" s="380">
        <v>19</v>
      </c>
      <c r="X5" s="401">
        <v>20</v>
      </c>
      <c r="Y5" s="380">
        <v>21</v>
      </c>
      <c r="Z5" s="380">
        <v>22</v>
      </c>
      <c r="AA5" s="401">
        <v>23</v>
      </c>
      <c r="AB5" s="380">
        <v>24</v>
      </c>
      <c r="AC5" s="380">
        <v>25</v>
      </c>
      <c r="AD5" s="401">
        <v>26</v>
      </c>
      <c r="AE5" s="380">
        <v>27</v>
      </c>
      <c r="AF5" s="380">
        <v>28</v>
      </c>
      <c r="AG5" s="401">
        <v>29</v>
      </c>
      <c r="AH5" s="380">
        <v>30</v>
      </c>
      <c r="AI5" s="380">
        <v>31</v>
      </c>
      <c r="AJ5" s="401">
        <v>32</v>
      </c>
      <c r="AK5" s="380">
        <v>33</v>
      </c>
      <c r="AL5" s="380">
        <v>34</v>
      </c>
      <c r="AM5" s="401">
        <v>35</v>
      </c>
      <c r="AN5" s="380">
        <v>36</v>
      </c>
      <c r="AO5" s="401">
        <v>37</v>
      </c>
      <c r="AP5" s="389"/>
      <c r="AQ5" s="389"/>
      <c r="AR5" s="389"/>
    </row>
    <row r="6" spans="2:44" ht="16.149999999999999" customHeight="1" thickBot="1">
      <c r="B6" s="902" t="s">
        <v>80</v>
      </c>
      <c r="C6" s="904" t="s">
        <v>247</v>
      </c>
      <c r="D6" s="907" t="s">
        <v>213</v>
      </c>
      <c r="E6" s="912" t="s">
        <v>248</v>
      </c>
      <c r="F6" s="910" t="s">
        <v>253</v>
      </c>
      <c r="G6" s="910"/>
      <c r="H6" s="910"/>
      <c r="I6" s="910"/>
      <c r="J6" s="910"/>
      <c r="K6" s="910"/>
      <c r="L6" s="910"/>
      <c r="M6" s="910"/>
      <c r="N6" s="910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911"/>
      <c r="AE6" s="419"/>
      <c r="AF6" s="419"/>
      <c r="AG6" s="419"/>
      <c r="AH6" s="921" t="s">
        <v>250</v>
      </c>
      <c r="AI6" s="922"/>
      <c r="AJ6" s="922"/>
      <c r="AK6" s="923"/>
      <c r="AL6" s="927" t="s">
        <v>251</v>
      </c>
      <c r="AM6" s="928"/>
      <c r="AN6" s="929"/>
      <c r="AO6" s="937" t="s">
        <v>252</v>
      </c>
      <c r="AP6" s="937"/>
      <c r="AQ6" s="576"/>
      <c r="AR6" s="933" t="s">
        <v>36</v>
      </c>
    </row>
    <row r="7" spans="2:44" ht="16.149999999999999" customHeight="1" thickBot="1">
      <c r="B7" s="903"/>
      <c r="C7" s="905"/>
      <c r="D7" s="908"/>
      <c r="E7" s="913"/>
      <c r="F7" s="910" t="s">
        <v>226</v>
      </c>
      <c r="G7" s="910"/>
      <c r="H7" s="910"/>
      <c r="I7" s="910"/>
      <c r="J7" s="910"/>
      <c r="K7" s="910"/>
      <c r="L7" s="910"/>
      <c r="M7" s="910"/>
      <c r="N7" s="910"/>
      <c r="O7" s="935" t="s">
        <v>249</v>
      </c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24"/>
      <c r="AI7" s="925"/>
      <c r="AJ7" s="925"/>
      <c r="AK7" s="926"/>
      <c r="AL7" s="930"/>
      <c r="AM7" s="931"/>
      <c r="AN7" s="932"/>
      <c r="AO7" s="938"/>
      <c r="AP7" s="938"/>
      <c r="AQ7" s="938" t="s">
        <v>286</v>
      </c>
      <c r="AR7" s="934"/>
    </row>
    <row r="8" spans="2:44" s="167" customFormat="1" ht="19.5" customHeight="1" thickBot="1">
      <c r="B8" s="903"/>
      <c r="C8" s="906"/>
      <c r="D8" s="909"/>
      <c r="E8" s="913"/>
      <c r="F8" s="353">
        <v>1</v>
      </c>
      <c r="G8" s="400">
        <v>2</v>
      </c>
      <c r="H8" s="353">
        <v>3</v>
      </c>
      <c r="I8" s="400">
        <v>4</v>
      </c>
      <c r="J8" s="353">
        <v>5</v>
      </c>
      <c r="K8" s="400">
        <v>6</v>
      </c>
      <c r="L8" s="353">
        <v>7</v>
      </c>
      <c r="M8" s="400">
        <v>8</v>
      </c>
      <c r="N8" s="354">
        <v>9</v>
      </c>
      <c r="O8" s="355">
        <v>1</v>
      </c>
      <c r="P8" s="266">
        <v>2</v>
      </c>
      <c r="Q8" s="266">
        <v>3</v>
      </c>
      <c r="R8" s="266">
        <v>4</v>
      </c>
      <c r="S8" s="266">
        <v>5</v>
      </c>
      <c r="T8" s="266">
        <v>6</v>
      </c>
      <c r="U8" s="266">
        <v>7</v>
      </c>
      <c r="V8" s="266">
        <v>8</v>
      </c>
      <c r="W8" s="266">
        <v>9</v>
      </c>
      <c r="X8" s="266">
        <v>10</v>
      </c>
      <c r="Y8" s="266">
        <v>11</v>
      </c>
      <c r="Z8" s="266">
        <v>12</v>
      </c>
      <c r="AA8" s="266">
        <v>13</v>
      </c>
      <c r="AB8" s="266">
        <v>14</v>
      </c>
      <c r="AC8" s="266">
        <v>15</v>
      </c>
      <c r="AD8" s="266">
        <v>16</v>
      </c>
      <c r="AE8" s="266">
        <v>17</v>
      </c>
      <c r="AF8" s="266">
        <v>18</v>
      </c>
      <c r="AG8" s="379">
        <v>19</v>
      </c>
      <c r="AH8" s="409">
        <v>1</v>
      </c>
      <c r="AI8" s="401">
        <v>2</v>
      </c>
      <c r="AJ8" s="401">
        <v>3</v>
      </c>
      <c r="AK8" s="410">
        <v>4</v>
      </c>
      <c r="AL8" s="409">
        <v>1</v>
      </c>
      <c r="AM8" s="401">
        <v>2</v>
      </c>
      <c r="AN8" s="410">
        <v>3</v>
      </c>
      <c r="AO8" s="938"/>
      <c r="AP8" s="938"/>
      <c r="AQ8" s="938"/>
      <c r="AR8" s="934"/>
    </row>
    <row r="9" spans="2:44" ht="95.25" thickBot="1">
      <c r="B9" s="337">
        <v>1</v>
      </c>
      <c r="C9" s="340" t="s">
        <v>263</v>
      </c>
      <c r="D9" s="918" t="s">
        <v>264</v>
      </c>
      <c r="E9" s="914"/>
      <c r="F9" s="434" t="s">
        <v>1</v>
      </c>
      <c r="G9" s="422" t="s">
        <v>2</v>
      </c>
      <c r="H9" s="422" t="s">
        <v>265</v>
      </c>
      <c r="I9" s="422" t="s">
        <v>4</v>
      </c>
      <c r="J9" s="422" t="s">
        <v>5</v>
      </c>
      <c r="K9" s="422" t="s">
        <v>221</v>
      </c>
      <c r="L9" s="422" t="s">
        <v>7</v>
      </c>
      <c r="M9" s="422" t="s">
        <v>8</v>
      </c>
      <c r="N9" s="402" t="s">
        <v>254</v>
      </c>
      <c r="O9" s="421" t="s">
        <v>15</v>
      </c>
      <c r="P9" s="422" t="s">
        <v>17</v>
      </c>
      <c r="Q9" s="422" t="s">
        <v>232</v>
      </c>
      <c r="R9" s="422" t="s">
        <v>19</v>
      </c>
      <c r="S9" s="422" t="s">
        <v>20</v>
      </c>
      <c r="T9" s="422" t="s">
        <v>21</v>
      </c>
      <c r="U9" s="422" t="s">
        <v>256</v>
      </c>
      <c r="V9" s="422" t="s">
        <v>25</v>
      </c>
      <c r="W9" s="422" t="s">
        <v>26</v>
      </c>
      <c r="X9" s="422" t="s">
        <v>27</v>
      </c>
      <c r="Y9" s="422" t="s">
        <v>28</v>
      </c>
      <c r="Z9" s="422" t="s">
        <v>94</v>
      </c>
      <c r="AA9" s="422" t="s">
        <v>95</v>
      </c>
      <c r="AB9" s="422" t="s">
        <v>96</v>
      </c>
      <c r="AC9" s="422" t="s">
        <v>222</v>
      </c>
      <c r="AD9" s="423" t="s">
        <v>234</v>
      </c>
      <c r="AE9" s="422" t="s">
        <v>255</v>
      </c>
      <c r="AF9" s="422" t="s">
        <v>93</v>
      </c>
      <c r="AG9" s="424" t="s">
        <v>262</v>
      </c>
      <c r="AH9" s="421" t="s">
        <v>10</v>
      </c>
      <c r="AI9" s="422" t="s">
        <v>223</v>
      </c>
      <c r="AJ9" s="422" t="s">
        <v>12</v>
      </c>
      <c r="AK9" s="402" t="s">
        <v>13</v>
      </c>
      <c r="AL9" s="421" t="s">
        <v>22</v>
      </c>
      <c r="AM9" s="422" t="s">
        <v>23</v>
      </c>
      <c r="AN9" s="402" t="s">
        <v>235</v>
      </c>
      <c r="AO9" s="939"/>
      <c r="AP9" s="939"/>
      <c r="AQ9" s="939"/>
      <c r="AR9" s="934"/>
    </row>
    <row r="10" spans="2:44" s="4" customFormat="1" ht="31.15" hidden="1" customHeight="1">
      <c r="B10" s="915"/>
      <c r="C10" s="341" t="s">
        <v>37</v>
      </c>
      <c r="D10" s="919"/>
      <c r="E10" s="436"/>
      <c r="F10" s="425" t="s">
        <v>45</v>
      </c>
      <c r="G10" s="298" t="s">
        <v>46</v>
      </c>
      <c r="H10" s="298"/>
      <c r="I10" s="298" t="s">
        <v>38</v>
      </c>
      <c r="J10" s="298" t="s">
        <v>39</v>
      </c>
      <c r="K10" s="298" t="s">
        <v>40</v>
      </c>
      <c r="L10" s="298" t="s">
        <v>41</v>
      </c>
      <c r="M10" s="298" t="s">
        <v>42</v>
      </c>
      <c r="N10" s="426" t="s">
        <v>43</v>
      </c>
      <c r="O10" s="425" t="s">
        <v>51</v>
      </c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424"/>
      <c r="AE10" s="298" t="s">
        <v>43</v>
      </c>
      <c r="AF10" s="298"/>
      <c r="AG10" s="427"/>
      <c r="AH10" s="425" t="s">
        <v>47</v>
      </c>
      <c r="AI10" s="298" t="s">
        <v>48</v>
      </c>
      <c r="AJ10" s="298" t="s">
        <v>49</v>
      </c>
      <c r="AK10" s="426" t="s">
        <v>50</v>
      </c>
      <c r="AL10" s="425"/>
      <c r="AM10" s="298"/>
      <c r="AN10" s="426"/>
      <c r="AO10" s="415"/>
      <c r="AP10" s="577"/>
      <c r="AQ10" s="577"/>
      <c r="AR10" s="428"/>
    </row>
    <row r="11" spans="2:44" s="4" customFormat="1" ht="18.75">
      <c r="B11" s="916"/>
      <c r="C11" s="342" t="s">
        <v>29</v>
      </c>
      <c r="D11" s="919"/>
      <c r="E11" s="344">
        <v>800</v>
      </c>
      <c r="F11" s="363">
        <v>150</v>
      </c>
      <c r="G11" s="308">
        <v>100</v>
      </c>
      <c r="H11" s="308">
        <v>100</v>
      </c>
      <c r="I11" s="308">
        <v>75</v>
      </c>
      <c r="J11" s="308">
        <v>10</v>
      </c>
      <c r="K11" s="308">
        <v>30</v>
      </c>
      <c r="L11" s="308">
        <v>300</v>
      </c>
      <c r="M11" s="308">
        <v>300</v>
      </c>
      <c r="N11" s="279" t="s">
        <v>44</v>
      </c>
      <c r="O11" s="363">
        <v>250</v>
      </c>
      <c r="P11" s="308">
        <v>700</v>
      </c>
      <c r="Q11" s="275" t="s">
        <v>44</v>
      </c>
      <c r="R11" s="308">
        <v>850</v>
      </c>
      <c r="S11" s="308">
        <v>100</v>
      </c>
      <c r="T11" s="308">
        <v>75</v>
      </c>
      <c r="U11" s="308">
        <v>250</v>
      </c>
      <c r="V11" s="275" t="s">
        <v>44</v>
      </c>
      <c r="W11" s="308">
        <v>75</v>
      </c>
      <c r="X11" s="275" t="s">
        <v>44</v>
      </c>
      <c r="Y11" s="308">
        <v>1000</v>
      </c>
      <c r="Z11" s="275" t="s">
        <v>44</v>
      </c>
      <c r="AA11" s="275" t="s">
        <v>44</v>
      </c>
      <c r="AB11" s="275" t="s">
        <v>44</v>
      </c>
      <c r="AC11" s="298">
        <v>500</v>
      </c>
      <c r="AD11" s="278">
        <v>25</v>
      </c>
      <c r="AE11" s="275" t="s">
        <v>44</v>
      </c>
      <c r="AF11" s="275">
        <v>200</v>
      </c>
      <c r="AG11" s="278">
        <v>100</v>
      </c>
      <c r="AH11" s="363">
        <v>650</v>
      </c>
      <c r="AI11" s="275" t="s">
        <v>44</v>
      </c>
      <c r="AJ11" s="275" t="s">
        <v>44</v>
      </c>
      <c r="AK11" s="279" t="s">
        <v>44</v>
      </c>
      <c r="AL11" s="364" t="s">
        <v>44</v>
      </c>
      <c r="AM11" s="308">
        <v>100</v>
      </c>
      <c r="AN11" s="365">
        <v>500</v>
      </c>
      <c r="AO11" s="415">
        <f>SUM(E11:AN11)</f>
        <v>7240</v>
      </c>
      <c r="AP11" s="577"/>
      <c r="AQ11" s="577"/>
      <c r="AR11" s="429"/>
    </row>
    <row r="12" spans="2:44" s="4" customFormat="1" ht="18.75">
      <c r="B12" s="916"/>
      <c r="C12" s="342"/>
      <c r="D12" s="919"/>
      <c r="E12" s="344"/>
      <c r="F12" s="364"/>
      <c r="G12" s="275"/>
      <c r="H12" s="275"/>
      <c r="I12" s="275"/>
      <c r="J12" s="275"/>
      <c r="K12" s="275"/>
      <c r="L12" s="275"/>
      <c r="M12" s="275"/>
      <c r="N12" s="279"/>
      <c r="O12" s="364"/>
      <c r="P12" s="275"/>
      <c r="Q12" s="377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430"/>
      <c r="AE12" s="275"/>
      <c r="AF12" s="275"/>
      <c r="AG12" s="278"/>
      <c r="AH12" s="364"/>
      <c r="AI12" s="275"/>
      <c r="AJ12" s="275"/>
      <c r="AK12" s="279"/>
      <c r="AL12" s="364"/>
      <c r="AM12" s="275"/>
      <c r="AN12" s="279"/>
      <c r="AO12" s="415"/>
      <c r="AP12" s="577"/>
      <c r="AQ12" s="577"/>
      <c r="AR12" s="429"/>
    </row>
    <row r="13" spans="2:44" s="4" customFormat="1" ht="18.75">
      <c r="B13" s="916"/>
      <c r="C13" s="342" t="s">
        <v>30</v>
      </c>
      <c r="D13" s="919"/>
      <c r="E13" s="344"/>
      <c r="F13" s="364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5" t="s">
        <v>44</v>
      </c>
      <c r="N13" s="279" t="s">
        <v>44</v>
      </c>
      <c r="O13" s="364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75" t="s">
        <v>44</v>
      </c>
      <c r="AF13" s="275" t="s">
        <v>44</v>
      </c>
      <c r="AG13" s="275" t="s">
        <v>44</v>
      </c>
      <c r="AH13" s="363">
        <v>650</v>
      </c>
      <c r="AI13" s="275" t="s">
        <v>44</v>
      </c>
      <c r="AJ13" s="275" t="s">
        <v>44</v>
      </c>
      <c r="AK13" s="279" t="s">
        <v>44</v>
      </c>
      <c r="AL13" s="364" t="s">
        <v>44</v>
      </c>
      <c r="AM13" s="275" t="s">
        <v>44</v>
      </c>
      <c r="AN13" s="279" t="s">
        <v>44</v>
      </c>
      <c r="AO13" s="415">
        <f>SUM(E13:AN13)</f>
        <v>650</v>
      </c>
      <c r="AP13" s="577"/>
      <c r="AQ13" s="577"/>
      <c r="AR13" s="429"/>
    </row>
    <row r="14" spans="2:44" s="4" customFormat="1" ht="18.75">
      <c r="B14" s="916"/>
      <c r="C14" s="342"/>
      <c r="D14" s="919"/>
      <c r="E14" s="344"/>
      <c r="F14" s="364"/>
      <c r="G14" s="275"/>
      <c r="H14" s="275"/>
      <c r="I14" s="275"/>
      <c r="J14" s="275"/>
      <c r="K14" s="275"/>
      <c r="L14" s="275"/>
      <c r="M14" s="275"/>
      <c r="N14" s="279"/>
      <c r="O14" s="364"/>
      <c r="P14" s="275"/>
      <c r="Q14" s="377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430"/>
      <c r="AE14" s="275"/>
      <c r="AF14" s="275"/>
      <c r="AG14" s="278"/>
      <c r="AH14" s="364"/>
      <c r="AI14" s="275"/>
      <c r="AJ14" s="275"/>
      <c r="AK14" s="279"/>
      <c r="AL14" s="364"/>
      <c r="AM14" s="275"/>
      <c r="AN14" s="279"/>
      <c r="AO14" s="415"/>
      <c r="AP14" s="577"/>
      <c r="AQ14" s="577"/>
      <c r="AR14" s="429"/>
    </row>
    <row r="15" spans="2:44" s="4" customFormat="1" ht="18.75">
      <c r="B15" s="916"/>
      <c r="C15" s="342" t="s">
        <v>31</v>
      </c>
      <c r="D15" s="919"/>
      <c r="E15" s="344">
        <v>800</v>
      </c>
      <c r="F15" s="363">
        <v>150</v>
      </c>
      <c r="G15" s="308">
        <v>100</v>
      </c>
      <c r="H15" s="308">
        <v>100</v>
      </c>
      <c r="I15" s="308">
        <v>75</v>
      </c>
      <c r="J15" s="308">
        <v>10</v>
      </c>
      <c r="K15" s="308">
        <v>30</v>
      </c>
      <c r="L15" s="275" t="s">
        <v>44</v>
      </c>
      <c r="M15" s="275" t="s">
        <v>44</v>
      </c>
      <c r="N15" s="279" t="s">
        <v>44</v>
      </c>
      <c r="O15" s="363">
        <v>250</v>
      </c>
      <c r="P15" s="308">
        <v>700</v>
      </c>
      <c r="Q15" s="275" t="s">
        <v>44</v>
      </c>
      <c r="R15" s="308">
        <v>850</v>
      </c>
      <c r="S15" s="308">
        <v>100</v>
      </c>
      <c r="T15" s="308">
        <v>75</v>
      </c>
      <c r="U15" s="308">
        <v>250</v>
      </c>
      <c r="V15" s="275" t="s">
        <v>44</v>
      </c>
      <c r="W15" s="308">
        <v>75</v>
      </c>
      <c r="X15" s="275" t="s">
        <v>44</v>
      </c>
      <c r="Y15" s="308">
        <v>1000</v>
      </c>
      <c r="Z15" s="275" t="s">
        <v>44</v>
      </c>
      <c r="AA15" s="275" t="s">
        <v>44</v>
      </c>
      <c r="AB15" s="275" t="s">
        <v>44</v>
      </c>
      <c r="AC15" s="298">
        <v>500</v>
      </c>
      <c r="AD15" s="278">
        <v>25</v>
      </c>
      <c r="AE15" s="275" t="s">
        <v>44</v>
      </c>
      <c r="AF15" s="275">
        <v>200</v>
      </c>
      <c r="AG15" s="278">
        <v>100</v>
      </c>
      <c r="AH15" s="363">
        <v>650</v>
      </c>
      <c r="AI15" s="275" t="s">
        <v>44</v>
      </c>
      <c r="AJ15" s="275" t="s">
        <v>44</v>
      </c>
      <c r="AK15" s="279" t="s">
        <v>44</v>
      </c>
      <c r="AL15" s="364" t="s">
        <v>44</v>
      </c>
      <c r="AM15" s="275" t="s">
        <v>44</v>
      </c>
      <c r="AN15" s="279" t="s">
        <v>44</v>
      </c>
      <c r="AO15" s="415">
        <f>SUM(E15:AN15)</f>
        <v>6040</v>
      </c>
      <c r="AP15" s="577"/>
      <c r="AQ15" s="577"/>
      <c r="AR15" s="429"/>
    </row>
    <row r="16" spans="2:44" s="4" customFormat="1" ht="18.75">
      <c r="B16" s="916"/>
      <c r="C16" s="342"/>
      <c r="D16" s="919"/>
      <c r="E16" s="344"/>
      <c r="F16" s="364"/>
      <c r="G16" s="275"/>
      <c r="H16" s="275"/>
      <c r="I16" s="275"/>
      <c r="J16" s="275"/>
      <c r="K16" s="275"/>
      <c r="L16" s="275"/>
      <c r="M16" s="275"/>
      <c r="N16" s="279"/>
      <c r="O16" s="364"/>
      <c r="P16" s="275"/>
      <c r="Q16" s="377"/>
      <c r="R16" s="275"/>
      <c r="S16" s="275"/>
      <c r="T16" s="275"/>
      <c r="U16" s="275"/>
      <c r="V16" s="275"/>
      <c r="W16" s="275"/>
      <c r="X16" s="278"/>
      <c r="Y16" s="275"/>
      <c r="Z16" s="278"/>
      <c r="AA16" s="278"/>
      <c r="AB16" s="275"/>
      <c r="AC16" s="275"/>
      <c r="AD16" s="430"/>
      <c r="AE16" s="278"/>
      <c r="AF16" s="275"/>
      <c r="AG16" s="278"/>
      <c r="AH16" s="364"/>
      <c r="AI16" s="275"/>
      <c r="AJ16" s="275"/>
      <c r="AK16" s="279"/>
      <c r="AL16" s="364"/>
      <c r="AM16" s="275"/>
      <c r="AN16" s="279"/>
      <c r="AO16" s="415"/>
      <c r="AP16" s="577"/>
      <c r="AQ16" s="577"/>
      <c r="AR16" s="429"/>
    </row>
    <row r="17" spans="2:44" s="4" customFormat="1" ht="18.75">
      <c r="B17" s="916"/>
      <c r="C17" s="342" t="s">
        <v>32</v>
      </c>
      <c r="D17" s="919"/>
      <c r="E17" s="344"/>
      <c r="F17" s="364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5" t="s">
        <v>44</v>
      </c>
      <c r="N17" s="279" t="s">
        <v>44</v>
      </c>
      <c r="O17" s="364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 t="s">
        <v>44</v>
      </c>
      <c r="V17" s="275" t="s">
        <v>44</v>
      </c>
      <c r="W17" s="275" t="s">
        <v>44</v>
      </c>
      <c r="X17" s="275" t="s">
        <v>44</v>
      </c>
      <c r="Y17" s="275" t="s">
        <v>44</v>
      </c>
      <c r="Z17" s="275" t="s">
        <v>44</v>
      </c>
      <c r="AA17" s="275" t="s">
        <v>44</v>
      </c>
      <c r="AB17" s="275" t="s">
        <v>44</v>
      </c>
      <c r="AC17" s="275" t="s">
        <v>44</v>
      </c>
      <c r="AD17" s="275" t="s">
        <v>44</v>
      </c>
      <c r="AE17" s="275" t="s">
        <v>44</v>
      </c>
      <c r="AF17" s="275" t="s">
        <v>44</v>
      </c>
      <c r="AG17" s="275" t="s">
        <v>44</v>
      </c>
      <c r="AH17" s="363">
        <v>650</v>
      </c>
      <c r="AI17" s="275" t="s">
        <v>44</v>
      </c>
      <c r="AJ17" s="275" t="s">
        <v>44</v>
      </c>
      <c r="AK17" s="279" t="s">
        <v>44</v>
      </c>
      <c r="AL17" s="364" t="s">
        <v>44</v>
      </c>
      <c r="AM17" s="275" t="s">
        <v>44</v>
      </c>
      <c r="AN17" s="279" t="s">
        <v>44</v>
      </c>
      <c r="AO17" s="415">
        <f>SUM(E17:AN17)</f>
        <v>650</v>
      </c>
      <c r="AP17" s="577"/>
      <c r="AQ17" s="577"/>
      <c r="AR17" s="429"/>
    </row>
    <row r="18" spans="2:44" s="4" customFormat="1" ht="18.75">
      <c r="B18" s="916"/>
      <c r="C18" s="342"/>
      <c r="D18" s="919"/>
      <c r="E18" s="344"/>
      <c r="F18" s="364"/>
      <c r="G18" s="275"/>
      <c r="H18" s="275"/>
      <c r="I18" s="275"/>
      <c r="J18" s="275"/>
      <c r="K18" s="275"/>
      <c r="L18" s="275"/>
      <c r="M18" s="275"/>
      <c r="N18" s="279"/>
      <c r="O18" s="364"/>
      <c r="P18" s="275"/>
      <c r="Q18" s="377"/>
      <c r="R18" s="275"/>
      <c r="S18" s="275"/>
      <c r="T18" s="275"/>
      <c r="U18" s="275"/>
      <c r="V18" s="275"/>
      <c r="W18" s="275"/>
      <c r="X18" s="278"/>
      <c r="Y18" s="275"/>
      <c r="Z18" s="275"/>
      <c r="AA18" s="275"/>
      <c r="AB18" s="275"/>
      <c r="AC18" s="275"/>
      <c r="AD18" s="430"/>
      <c r="AE18" s="278"/>
      <c r="AF18" s="275"/>
      <c r="AG18" s="278"/>
      <c r="AH18" s="364"/>
      <c r="AI18" s="275"/>
      <c r="AJ18" s="275"/>
      <c r="AK18" s="279"/>
      <c r="AL18" s="364"/>
      <c r="AM18" s="275"/>
      <c r="AN18" s="279"/>
      <c r="AO18" s="415"/>
      <c r="AP18" s="577"/>
      <c r="AQ18" s="577"/>
      <c r="AR18" s="429"/>
    </row>
    <row r="19" spans="2:44" s="4" customFormat="1" ht="18.75">
      <c r="B19" s="916"/>
      <c r="C19" s="342" t="s">
        <v>33</v>
      </c>
      <c r="D19" s="919"/>
      <c r="E19" s="344">
        <v>800</v>
      </c>
      <c r="F19" s="363">
        <v>150</v>
      </c>
      <c r="G19" s="308">
        <v>100</v>
      </c>
      <c r="H19" s="308">
        <v>100</v>
      </c>
      <c r="I19" s="308">
        <v>75</v>
      </c>
      <c r="J19" s="308">
        <v>10</v>
      </c>
      <c r="K19" s="308">
        <v>30</v>
      </c>
      <c r="L19" s="275" t="s">
        <v>44</v>
      </c>
      <c r="M19" s="275" t="s">
        <v>44</v>
      </c>
      <c r="N19" s="279" t="s">
        <v>44</v>
      </c>
      <c r="O19" s="363">
        <v>250</v>
      </c>
      <c r="P19" s="308">
        <v>700</v>
      </c>
      <c r="Q19" s="275" t="s">
        <v>44</v>
      </c>
      <c r="R19" s="308">
        <v>850</v>
      </c>
      <c r="S19" s="308">
        <v>100</v>
      </c>
      <c r="T19" s="308">
        <v>75</v>
      </c>
      <c r="U19" s="308">
        <v>250</v>
      </c>
      <c r="V19" s="275" t="s">
        <v>44</v>
      </c>
      <c r="W19" s="308">
        <v>75</v>
      </c>
      <c r="X19" s="275">
        <v>500</v>
      </c>
      <c r="Y19" s="308">
        <v>1000</v>
      </c>
      <c r="Z19" s="275" t="s">
        <v>44</v>
      </c>
      <c r="AA19" s="275" t="s">
        <v>44</v>
      </c>
      <c r="AB19" s="275" t="s">
        <v>44</v>
      </c>
      <c r="AC19" s="298">
        <v>500</v>
      </c>
      <c r="AD19" s="278">
        <v>25</v>
      </c>
      <c r="AE19" s="275" t="s">
        <v>44</v>
      </c>
      <c r="AF19" s="275">
        <v>200</v>
      </c>
      <c r="AG19" s="278">
        <v>100</v>
      </c>
      <c r="AH19" s="363">
        <v>650</v>
      </c>
      <c r="AI19" s="275" t="s">
        <v>44</v>
      </c>
      <c r="AJ19" s="275" t="s">
        <v>44</v>
      </c>
      <c r="AK19" s="279" t="s">
        <v>44</v>
      </c>
      <c r="AL19" s="364" t="s">
        <v>44</v>
      </c>
      <c r="AM19" s="275" t="s">
        <v>44</v>
      </c>
      <c r="AN19" s="279" t="s">
        <v>44</v>
      </c>
      <c r="AO19" s="415">
        <f>SUM(E19:AN19)</f>
        <v>6540</v>
      </c>
      <c r="AP19" s="577"/>
      <c r="AQ19" s="577"/>
      <c r="AR19" s="429"/>
    </row>
    <row r="20" spans="2:44" s="4" customFormat="1" ht="18.75">
      <c r="B20" s="916"/>
      <c r="C20" s="342"/>
      <c r="D20" s="919"/>
      <c r="E20" s="344"/>
      <c r="F20" s="364"/>
      <c r="G20" s="275"/>
      <c r="H20" s="275"/>
      <c r="I20" s="275"/>
      <c r="J20" s="275"/>
      <c r="K20" s="275"/>
      <c r="L20" s="275"/>
      <c r="M20" s="275"/>
      <c r="N20" s="279"/>
      <c r="O20" s="364"/>
      <c r="P20" s="275"/>
      <c r="Q20" s="275"/>
      <c r="R20" s="275"/>
      <c r="S20" s="275"/>
      <c r="T20" s="275"/>
      <c r="U20" s="275"/>
      <c r="V20" s="275"/>
      <c r="W20" s="275"/>
      <c r="X20" s="278"/>
      <c r="Y20" s="275"/>
      <c r="Z20" s="275"/>
      <c r="AA20" s="275"/>
      <c r="AB20" s="275"/>
      <c r="AC20" s="275"/>
      <c r="AD20" s="430"/>
      <c r="AE20" s="278"/>
      <c r="AF20" s="275"/>
      <c r="AG20" s="278"/>
      <c r="AH20" s="364"/>
      <c r="AI20" s="275"/>
      <c r="AJ20" s="275"/>
      <c r="AK20" s="279"/>
      <c r="AL20" s="364"/>
      <c r="AM20" s="275"/>
      <c r="AN20" s="279"/>
      <c r="AO20" s="415"/>
      <c r="AP20" s="577"/>
      <c r="AQ20" s="577"/>
      <c r="AR20" s="429"/>
    </row>
    <row r="21" spans="2:44" s="4" customFormat="1" ht="18.75">
      <c r="B21" s="916"/>
      <c r="C21" s="342" t="s">
        <v>34</v>
      </c>
      <c r="D21" s="919"/>
      <c r="E21" s="344"/>
      <c r="F21" s="364" t="s">
        <v>44</v>
      </c>
      <c r="G21" s="275" t="s">
        <v>44</v>
      </c>
      <c r="H21" s="275" t="s">
        <v>44</v>
      </c>
      <c r="I21" s="275" t="s">
        <v>44</v>
      </c>
      <c r="J21" s="275" t="s">
        <v>44</v>
      </c>
      <c r="K21" s="275" t="s">
        <v>44</v>
      </c>
      <c r="L21" s="275" t="s">
        <v>44</v>
      </c>
      <c r="M21" s="275" t="s">
        <v>44</v>
      </c>
      <c r="N21" s="365">
        <v>100</v>
      </c>
      <c r="O21" s="364" t="s">
        <v>44</v>
      </c>
      <c r="P21" s="275" t="s">
        <v>44</v>
      </c>
      <c r="Q21" s="275" t="s">
        <v>44</v>
      </c>
      <c r="R21" s="275" t="s">
        <v>44</v>
      </c>
      <c r="S21" s="275" t="s">
        <v>44</v>
      </c>
      <c r="T21" s="275" t="s">
        <v>44</v>
      </c>
      <c r="U21" s="275" t="s">
        <v>44</v>
      </c>
      <c r="V21" s="275" t="s">
        <v>44</v>
      </c>
      <c r="W21" s="275" t="s">
        <v>44</v>
      </c>
      <c r="X21" s="275" t="s">
        <v>44</v>
      </c>
      <c r="Y21" s="275" t="s">
        <v>44</v>
      </c>
      <c r="Z21" s="275" t="s">
        <v>44</v>
      </c>
      <c r="AA21" s="275" t="s">
        <v>53</v>
      </c>
      <c r="AB21" s="275" t="s">
        <v>44</v>
      </c>
      <c r="AC21" s="275" t="s">
        <v>44</v>
      </c>
      <c r="AD21" s="275" t="s">
        <v>44</v>
      </c>
      <c r="AE21" s="308">
        <v>100</v>
      </c>
      <c r="AF21" s="275" t="s">
        <v>44</v>
      </c>
      <c r="AG21" s="275" t="s">
        <v>44</v>
      </c>
      <c r="AH21" s="363">
        <v>650</v>
      </c>
      <c r="AI21" s="275" t="s">
        <v>44</v>
      </c>
      <c r="AJ21" s="308">
        <v>200</v>
      </c>
      <c r="AK21" s="365">
        <v>500</v>
      </c>
      <c r="AL21" s="364" t="s">
        <v>44</v>
      </c>
      <c r="AM21" s="275" t="s">
        <v>44</v>
      </c>
      <c r="AN21" s="279" t="s">
        <v>44</v>
      </c>
      <c r="AO21" s="415">
        <f>SUM(E21:AN21)</f>
        <v>1550</v>
      </c>
      <c r="AP21" s="577"/>
      <c r="AQ21" s="577"/>
      <c r="AR21" s="429"/>
    </row>
    <row r="22" spans="2:44" s="4" customFormat="1" ht="18.75">
      <c r="B22" s="916"/>
      <c r="C22" s="342"/>
      <c r="D22" s="919"/>
      <c r="E22" s="344"/>
      <c r="F22" s="364"/>
      <c r="G22" s="275"/>
      <c r="H22" s="275"/>
      <c r="I22" s="275"/>
      <c r="J22" s="275"/>
      <c r="K22" s="275"/>
      <c r="L22" s="275"/>
      <c r="M22" s="275"/>
      <c r="N22" s="279"/>
      <c r="O22" s="364"/>
      <c r="P22" s="275"/>
      <c r="Q22" s="275"/>
      <c r="R22" s="275"/>
      <c r="S22" s="275"/>
      <c r="T22" s="275"/>
      <c r="U22" s="275"/>
      <c r="V22" s="275"/>
      <c r="W22" s="275"/>
      <c r="X22" s="278"/>
      <c r="Y22" s="275"/>
      <c r="Z22" s="275"/>
      <c r="AA22" s="275"/>
      <c r="AB22" s="275"/>
      <c r="AC22" s="275"/>
      <c r="AD22" s="430"/>
      <c r="AE22" s="278"/>
      <c r="AF22" s="275"/>
      <c r="AG22" s="278"/>
      <c r="AH22" s="364"/>
      <c r="AI22" s="275"/>
      <c r="AJ22" s="275"/>
      <c r="AK22" s="279"/>
      <c r="AL22" s="364"/>
      <c r="AM22" s="275"/>
      <c r="AN22" s="279"/>
      <c r="AO22" s="416"/>
      <c r="AP22" s="578"/>
      <c r="AQ22" s="578"/>
      <c r="AR22" s="429"/>
    </row>
    <row r="23" spans="2:44" s="4" customFormat="1" ht="18.75">
      <c r="B23" s="916"/>
      <c r="C23" s="342"/>
      <c r="D23" s="919"/>
      <c r="E23" s="344"/>
      <c r="F23" s="364"/>
      <c r="G23" s="275"/>
      <c r="H23" s="275"/>
      <c r="I23" s="275"/>
      <c r="J23" s="275"/>
      <c r="K23" s="275"/>
      <c r="L23" s="275"/>
      <c r="M23" s="275"/>
      <c r="N23" s="279"/>
      <c r="O23" s="364"/>
      <c r="P23" s="275"/>
      <c r="Q23" s="275"/>
      <c r="R23" s="275"/>
      <c r="S23" s="275"/>
      <c r="T23" s="275"/>
      <c r="U23" s="275"/>
      <c r="V23" s="275"/>
      <c r="W23" s="275"/>
      <c r="X23" s="278"/>
      <c r="Y23" s="275"/>
      <c r="Z23" s="275"/>
      <c r="AA23" s="275"/>
      <c r="AB23" s="275"/>
      <c r="AC23" s="275"/>
      <c r="AD23" s="433"/>
      <c r="AE23" s="278"/>
      <c r="AF23" s="275"/>
      <c r="AG23" s="278"/>
      <c r="AH23" s="364"/>
      <c r="AI23" s="275"/>
      <c r="AJ23" s="275"/>
      <c r="AK23" s="279"/>
      <c r="AL23" s="364"/>
      <c r="AM23" s="275"/>
      <c r="AN23" s="279"/>
      <c r="AO23" s="416">
        <f>SUM(AO11:AO21)</f>
        <v>22670</v>
      </c>
      <c r="AP23" s="578"/>
      <c r="AQ23" s="578"/>
      <c r="AR23" s="429"/>
    </row>
    <row r="24" spans="2:44" s="4" customFormat="1" ht="16.5" thickBot="1">
      <c r="B24" s="917"/>
      <c r="C24" s="343"/>
      <c r="D24" s="920"/>
      <c r="E24" s="345"/>
      <c r="F24" s="369"/>
      <c r="G24" s="370"/>
      <c r="H24" s="370"/>
      <c r="I24" s="370"/>
      <c r="J24" s="370"/>
      <c r="K24" s="370"/>
      <c r="L24" s="370"/>
      <c r="M24" s="370"/>
      <c r="N24" s="371"/>
      <c r="O24" s="369"/>
      <c r="P24" s="370"/>
      <c r="Q24" s="370"/>
      <c r="R24" s="370"/>
      <c r="S24" s="370"/>
      <c r="T24" s="370"/>
      <c r="U24" s="370"/>
      <c r="V24" s="370"/>
      <c r="W24" s="370"/>
      <c r="X24" s="372"/>
      <c r="Y24" s="370"/>
      <c r="Z24" s="370"/>
      <c r="AA24" s="370"/>
      <c r="AB24" s="370"/>
      <c r="AC24" s="370"/>
      <c r="AD24" s="431"/>
      <c r="AE24" s="372"/>
      <c r="AF24" s="370"/>
      <c r="AG24" s="372"/>
      <c r="AH24" s="369"/>
      <c r="AI24" s="370"/>
      <c r="AJ24" s="370"/>
      <c r="AK24" s="371"/>
      <c r="AL24" s="369"/>
      <c r="AM24" s="370"/>
      <c r="AN24" s="371"/>
      <c r="AO24" s="414"/>
      <c r="AP24" s="579"/>
      <c r="AQ24" s="579"/>
      <c r="AR24" s="432"/>
    </row>
    <row r="25" spans="2:44" s="4" customFormat="1">
      <c r="B25" s="323"/>
      <c r="C25" s="381"/>
      <c r="D25" s="381"/>
      <c r="E25" s="382"/>
      <c r="F25" s="383"/>
      <c r="G25" s="384"/>
      <c r="H25" s="384"/>
      <c r="I25" s="384"/>
      <c r="J25" s="384"/>
      <c r="K25" s="384"/>
      <c r="L25" s="384"/>
      <c r="M25" s="384"/>
      <c r="N25" s="385"/>
      <c r="O25" s="383"/>
      <c r="P25" s="384"/>
      <c r="Q25" s="384"/>
      <c r="R25" s="384"/>
      <c r="S25" s="384"/>
      <c r="T25" s="384"/>
      <c r="U25" s="384"/>
      <c r="V25" s="384"/>
      <c r="W25" s="384"/>
      <c r="X25" s="385"/>
      <c r="Y25" s="384"/>
      <c r="Z25" s="384"/>
      <c r="AA25" s="384"/>
      <c r="AB25" s="384"/>
      <c r="AC25" s="384"/>
      <c r="AD25" s="368"/>
      <c r="AE25" s="385"/>
      <c r="AF25" s="384"/>
      <c r="AG25" s="385"/>
      <c r="AH25" s="384"/>
      <c r="AI25" s="384"/>
      <c r="AJ25" s="384"/>
      <c r="AK25" s="384"/>
      <c r="AL25" s="384"/>
      <c r="AM25" s="384"/>
      <c r="AN25" s="384"/>
      <c r="AO25" s="386"/>
      <c r="AP25" s="580"/>
      <c r="AQ25" s="580"/>
      <c r="AR25" s="368"/>
    </row>
    <row r="26" spans="2:44" s="4" customFormat="1">
      <c r="B26" s="323"/>
      <c r="C26" s="381"/>
      <c r="D26" s="381"/>
      <c r="E26" s="382"/>
      <c r="F26" s="383"/>
      <c r="G26" s="384"/>
      <c r="H26" s="384"/>
      <c r="I26" s="384"/>
      <c r="J26" s="384"/>
      <c r="K26" s="384"/>
      <c r="L26" s="384"/>
      <c r="M26" s="384"/>
      <c r="N26" s="385"/>
      <c r="O26" s="383"/>
      <c r="P26" s="384"/>
      <c r="Q26" s="384"/>
      <c r="R26" s="384"/>
      <c r="S26" s="384"/>
      <c r="T26" s="384"/>
      <c r="U26" s="384"/>
      <c r="V26" s="384"/>
      <c r="W26" s="384"/>
      <c r="X26" s="385"/>
      <c r="Y26" s="384"/>
      <c r="Z26" s="384"/>
      <c r="AA26" s="384"/>
      <c r="AB26" s="384"/>
      <c r="AC26" s="384"/>
      <c r="AD26" s="368"/>
      <c r="AE26" s="385"/>
      <c r="AF26" s="384"/>
      <c r="AG26" s="385"/>
      <c r="AH26" s="384"/>
      <c r="AI26" s="384"/>
      <c r="AJ26" s="384"/>
      <c r="AK26" s="384"/>
      <c r="AL26" s="384"/>
      <c r="AM26" s="384"/>
      <c r="AN26" s="384"/>
      <c r="AO26" s="386"/>
      <c r="AP26" s="580"/>
      <c r="AQ26" s="580"/>
      <c r="AR26" s="368"/>
    </row>
  </sheetData>
  <mergeCells count="16">
    <mergeCell ref="B10:B24"/>
    <mergeCell ref="D9:D24"/>
    <mergeCell ref="AH6:AK7"/>
    <mergeCell ref="AL6:AN7"/>
    <mergeCell ref="AR6:AR9"/>
    <mergeCell ref="F7:N7"/>
    <mergeCell ref="O7:AG7"/>
    <mergeCell ref="AO6:AO9"/>
    <mergeCell ref="AP6:AP9"/>
    <mergeCell ref="AQ7:AQ9"/>
    <mergeCell ref="J2:N2"/>
    <mergeCell ref="B6:B8"/>
    <mergeCell ref="C6:C8"/>
    <mergeCell ref="D6:D8"/>
    <mergeCell ref="F6:AD6"/>
    <mergeCell ref="E6:E9"/>
  </mergeCells>
  <pageMargins left="0.31496062992125984" right="0.23622047244094491" top="0.51181102362204722" bottom="0.9055118110236221" header="0.31496062992125984" footer="0.31496062992125984"/>
  <pageSetup paperSize="5" scale="39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AR25"/>
  <sheetViews>
    <sheetView topLeftCell="AA6" zoomScaleNormal="100" zoomScaleSheetLayoutView="63" workbookViewId="0">
      <selection activeCell="A6" sqref="A5:AO24"/>
    </sheetView>
  </sheetViews>
  <sheetFormatPr defaultRowHeight="15.75"/>
  <cols>
    <col min="2" max="4" width="20.140625" style="22" customWidth="1"/>
    <col min="5" max="36" width="8.85546875" customWidth="1"/>
    <col min="37" max="37" width="8.85546875" style="22" customWidth="1"/>
    <col min="38" max="40" width="8.85546875" customWidth="1"/>
    <col min="41" max="41" width="11.7109375" style="167" customWidth="1"/>
    <col min="42" max="42" width="10" customWidth="1"/>
  </cols>
  <sheetData>
    <row r="2" spans="1:44" ht="23.25">
      <c r="I2" s="901"/>
      <c r="J2" s="901"/>
      <c r="K2" s="901"/>
      <c r="L2" s="901"/>
      <c r="M2" s="901"/>
    </row>
    <row r="4" spans="1:44" ht="21">
      <c r="A4" s="392" t="s">
        <v>260</v>
      </c>
      <c r="B4" s="438"/>
      <c r="C4" s="438"/>
    </row>
    <row r="5" spans="1:44" s="167" customFormat="1" ht="16.5" thickBot="1">
      <c r="B5" s="347"/>
      <c r="C5" s="347"/>
      <c r="D5" s="347">
        <v>1</v>
      </c>
      <c r="E5" s="348">
        <v>2</v>
      </c>
      <c r="F5" s="349">
        <v>3</v>
      </c>
      <c r="G5" s="349">
        <v>4</v>
      </c>
      <c r="H5" s="348">
        <v>5</v>
      </c>
      <c r="I5" s="349">
        <v>6</v>
      </c>
      <c r="J5" s="349">
        <v>7</v>
      </c>
      <c r="K5" s="348">
        <v>8</v>
      </c>
      <c r="L5" s="349">
        <v>9</v>
      </c>
      <c r="M5" s="349">
        <v>10</v>
      </c>
      <c r="N5" s="348">
        <v>11</v>
      </c>
      <c r="O5" s="349">
        <v>12</v>
      </c>
      <c r="P5" s="348">
        <v>13</v>
      </c>
      <c r="Q5" s="349">
        <v>14</v>
      </c>
      <c r="R5" s="349">
        <v>15</v>
      </c>
      <c r="S5" s="348">
        <v>16</v>
      </c>
      <c r="T5" s="349">
        <v>13</v>
      </c>
      <c r="U5" s="348">
        <v>17</v>
      </c>
      <c r="V5" s="349">
        <v>18</v>
      </c>
      <c r="W5" s="349">
        <v>19</v>
      </c>
      <c r="X5" s="348">
        <v>20</v>
      </c>
      <c r="Y5" s="349">
        <v>21</v>
      </c>
      <c r="Z5" s="349">
        <v>22</v>
      </c>
      <c r="AA5" s="348">
        <v>23</v>
      </c>
      <c r="AB5" s="349">
        <v>24</v>
      </c>
      <c r="AC5" s="349">
        <v>25</v>
      </c>
      <c r="AD5" s="348">
        <v>26</v>
      </c>
      <c r="AE5" s="349">
        <v>27</v>
      </c>
      <c r="AF5" s="349">
        <v>28</v>
      </c>
      <c r="AG5" s="348">
        <v>29</v>
      </c>
      <c r="AH5" s="388">
        <v>30</v>
      </c>
      <c r="AI5" s="388">
        <v>31</v>
      </c>
      <c r="AJ5" s="389">
        <v>32</v>
      </c>
      <c r="AK5" s="388">
        <v>33</v>
      </c>
      <c r="AL5" s="388">
        <v>34</v>
      </c>
      <c r="AM5" s="389">
        <v>35</v>
      </c>
      <c r="AN5" s="388">
        <v>36</v>
      </c>
      <c r="AO5" s="388">
        <v>37</v>
      </c>
      <c r="AP5" s="389"/>
    </row>
    <row r="6" spans="1:44" ht="16.149999999999999" customHeight="1" thickBot="1">
      <c r="A6" s="902" t="s">
        <v>80</v>
      </c>
      <c r="B6" s="904" t="s">
        <v>247</v>
      </c>
      <c r="C6" s="949" t="s">
        <v>213</v>
      </c>
      <c r="D6" s="954" t="s">
        <v>248</v>
      </c>
      <c r="E6" s="952" t="s">
        <v>253</v>
      </c>
      <c r="F6" s="952"/>
      <c r="G6" s="952"/>
      <c r="H6" s="952"/>
      <c r="I6" s="952"/>
      <c r="J6" s="952"/>
      <c r="K6" s="952"/>
      <c r="L6" s="952"/>
      <c r="M6" s="952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350"/>
      <c r="AF6" s="350"/>
      <c r="AG6" s="350"/>
      <c r="AH6" s="957" t="s">
        <v>250</v>
      </c>
      <c r="AI6" s="957"/>
      <c r="AJ6" s="957"/>
      <c r="AK6" s="957"/>
      <c r="AL6" s="958" t="s">
        <v>251</v>
      </c>
      <c r="AM6" s="958"/>
      <c r="AN6" s="958"/>
      <c r="AO6" s="961" t="s">
        <v>252</v>
      </c>
      <c r="AP6" s="959" t="s">
        <v>36</v>
      </c>
      <c r="AQ6" s="943" t="s">
        <v>286</v>
      </c>
      <c r="AR6" s="946"/>
    </row>
    <row r="7" spans="1:44" ht="16.149999999999999" customHeight="1" thickBot="1">
      <c r="A7" s="903"/>
      <c r="B7" s="905"/>
      <c r="C7" s="950"/>
      <c r="D7" s="955"/>
      <c r="E7" s="910" t="s">
        <v>226</v>
      </c>
      <c r="F7" s="910"/>
      <c r="G7" s="910"/>
      <c r="H7" s="910"/>
      <c r="I7" s="910"/>
      <c r="J7" s="910"/>
      <c r="K7" s="910"/>
      <c r="L7" s="910"/>
      <c r="M7" s="910"/>
      <c r="N7" s="935" t="s">
        <v>249</v>
      </c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25"/>
      <c r="AI7" s="925"/>
      <c r="AJ7" s="925"/>
      <c r="AK7" s="925"/>
      <c r="AL7" s="931"/>
      <c r="AM7" s="931"/>
      <c r="AN7" s="931"/>
      <c r="AO7" s="962"/>
      <c r="AP7" s="960"/>
      <c r="AQ7" s="944"/>
      <c r="AR7" s="947"/>
    </row>
    <row r="8" spans="1:44" s="167" customFormat="1" ht="16.5" customHeight="1" thickBot="1">
      <c r="A8" s="903"/>
      <c r="B8" s="906"/>
      <c r="C8" s="951"/>
      <c r="D8" s="955"/>
      <c r="E8" s="351">
        <v>1</v>
      </c>
      <c r="F8" s="352">
        <v>2</v>
      </c>
      <c r="G8" s="353">
        <v>3</v>
      </c>
      <c r="H8" s="352">
        <v>4</v>
      </c>
      <c r="I8" s="353">
        <v>5</v>
      </c>
      <c r="J8" s="352">
        <v>6</v>
      </c>
      <c r="K8" s="353">
        <v>7</v>
      </c>
      <c r="L8" s="352">
        <v>8</v>
      </c>
      <c r="M8" s="354">
        <v>9</v>
      </c>
      <c r="N8" s="355">
        <v>1</v>
      </c>
      <c r="O8" s="266">
        <v>2</v>
      </c>
      <c r="P8" s="266">
        <v>3</v>
      </c>
      <c r="Q8" s="266">
        <v>4</v>
      </c>
      <c r="R8" s="266">
        <v>5</v>
      </c>
      <c r="S8" s="266">
        <v>6</v>
      </c>
      <c r="T8" s="266">
        <v>7</v>
      </c>
      <c r="U8" s="266">
        <v>7</v>
      </c>
      <c r="V8" s="266">
        <v>8</v>
      </c>
      <c r="W8" s="266">
        <v>9</v>
      </c>
      <c r="X8" s="266">
        <v>10</v>
      </c>
      <c r="Y8" s="266">
        <v>11</v>
      </c>
      <c r="Z8" s="266">
        <v>12</v>
      </c>
      <c r="AA8" s="266">
        <v>13</v>
      </c>
      <c r="AB8" s="266">
        <v>14</v>
      </c>
      <c r="AC8" s="266">
        <v>15</v>
      </c>
      <c r="AD8" s="266">
        <v>16</v>
      </c>
      <c r="AE8" s="266">
        <v>17</v>
      </c>
      <c r="AF8" s="266">
        <v>18</v>
      </c>
      <c r="AG8" s="379">
        <v>19</v>
      </c>
      <c r="AH8" s="265">
        <v>1</v>
      </c>
      <c r="AI8" s="265">
        <v>2</v>
      </c>
      <c r="AJ8" s="265">
        <v>3</v>
      </c>
      <c r="AK8" s="265">
        <v>4</v>
      </c>
      <c r="AL8" s="265">
        <v>1</v>
      </c>
      <c r="AM8" s="265">
        <v>2</v>
      </c>
      <c r="AN8" s="265">
        <v>3</v>
      </c>
      <c r="AO8" s="962"/>
      <c r="AP8" s="960"/>
      <c r="AQ8" s="944"/>
      <c r="AR8" s="947"/>
    </row>
    <row r="9" spans="1:44" ht="95.25" thickBot="1">
      <c r="A9" s="337">
        <v>1</v>
      </c>
      <c r="B9" s="340" t="s">
        <v>267</v>
      </c>
      <c r="C9" s="940" t="s">
        <v>266</v>
      </c>
      <c r="D9" s="956"/>
      <c r="E9" s="356" t="s">
        <v>1</v>
      </c>
      <c r="F9" s="269" t="s">
        <v>2</v>
      </c>
      <c r="G9" s="269" t="s">
        <v>3</v>
      </c>
      <c r="H9" s="269" t="s">
        <v>4</v>
      </c>
      <c r="I9" s="269" t="s">
        <v>5</v>
      </c>
      <c r="J9" s="269" t="s">
        <v>221</v>
      </c>
      <c r="K9" s="269" t="s">
        <v>7</v>
      </c>
      <c r="L9" s="269" t="s">
        <v>8</v>
      </c>
      <c r="M9" s="357" t="s">
        <v>254</v>
      </c>
      <c r="N9" s="356" t="s">
        <v>15</v>
      </c>
      <c r="O9" s="269" t="s">
        <v>17</v>
      </c>
      <c r="P9" s="269" t="s">
        <v>232</v>
      </c>
      <c r="Q9" s="269" t="s">
        <v>19</v>
      </c>
      <c r="R9" s="269" t="s">
        <v>20</v>
      </c>
      <c r="S9" s="269" t="s">
        <v>21</v>
      </c>
      <c r="T9" s="269" t="s">
        <v>22</v>
      </c>
      <c r="U9" s="269" t="s">
        <v>256</v>
      </c>
      <c r="V9" s="269" t="s">
        <v>25</v>
      </c>
      <c r="W9" s="269" t="s">
        <v>26</v>
      </c>
      <c r="X9" s="269" t="s">
        <v>27</v>
      </c>
      <c r="Y9" s="269" t="s">
        <v>28</v>
      </c>
      <c r="Z9" s="269" t="s">
        <v>94</v>
      </c>
      <c r="AA9" s="269" t="s">
        <v>95</v>
      </c>
      <c r="AB9" s="269" t="s">
        <v>96</v>
      </c>
      <c r="AC9" s="269" t="s">
        <v>222</v>
      </c>
      <c r="AD9" s="358" t="s">
        <v>234</v>
      </c>
      <c r="AE9" s="269" t="s">
        <v>255</v>
      </c>
      <c r="AF9" s="269" t="s">
        <v>93</v>
      </c>
      <c r="AG9" s="362" t="s">
        <v>257</v>
      </c>
      <c r="AH9" s="269" t="s">
        <v>10</v>
      </c>
      <c r="AI9" s="269" t="s">
        <v>223</v>
      </c>
      <c r="AJ9" s="269" t="s">
        <v>12</v>
      </c>
      <c r="AK9" s="269" t="s">
        <v>13</v>
      </c>
      <c r="AL9" s="269" t="s">
        <v>22</v>
      </c>
      <c r="AM9" s="269" t="s">
        <v>23</v>
      </c>
      <c r="AN9" s="269" t="s">
        <v>235</v>
      </c>
      <c r="AO9" s="963"/>
      <c r="AP9" s="960"/>
      <c r="AQ9" s="945"/>
      <c r="AR9" s="948"/>
    </row>
    <row r="10" spans="1:44" s="4" customFormat="1" ht="31.15" hidden="1" customHeight="1">
      <c r="A10" s="915"/>
      <c r="B10" s="341" t="s">
        <v>37</v>
      </c>
      <c r="C10" s="941"/>
      <c r="D10" s="436"/>
      <c r="E10" s="359" t="s">
        <v>45</v>
      </c>
      <c r="F10" s="360" t="s">
        <v>46</v>
      </c>
      <c r="G10" s="360"/>
      <c r="H10" s="360" t="s">
        <v>38</v>
      </c>
      <c r="I10" s="360" t="s">
        <v>39</v>
      </c>
      <c r="J10" s="360" t="s">
        <v>40</v>
      </c>
      <c r="K10" s="360" t="s">
        <v>41</v>
      </c>
      <c r="L10" s="360" t="s">
        <v>42</v>
      </c>
      <c r="M10" s="361" t="s">
        <v>43</v>
      </c>
      <c r="N10" s="359" t="s">
        <v>51</v>
      </c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2"/>
      <c r="AE10" s="360" t="s">
        <v>43</v>
      </c>
      <c r="AF10" s="360"/>
      <c r="AG10" s="375"/>
      <c r="AH10" s="360" t="s">
        <v>47</v>
      </c>
      <c r="AI10" s="360" t="s">
        <v>48</v>
      </c>
      <c r="AJ10" s="360" t="s">
        <v>49</v>
      </c>
      <c r="AK10" s="360" t="s">
        <v>50</v>
      </c>
      <c r="AL10" s="360"/>
      <c r="AM10" s="360"/>
      <c r="AN10" s="360"/>
      <c r="AO10" s="298"/>
      <c r="AP10" s="362"/>
      <c r="AQ10" s="3"/>
      <c r="AR10" s="3"/>
    </row>
    <row r="11" spans="1:44" s="4" customFormat="1" ht="18.75">
      <c r="A11" s="916"/>
      <c r="B11" s="342" t="s">
        <v>29</v>
      </c>
      <c r="C11" s="941"/>
      <c r="D11" s="344">
        <v>7000</v>
      </c>
      <c r="E11" s="363">
        <v>150</v>
      </c>
      <c r="F11" s="308">
        <v>100</v>
      </c>
      <c r="G11" s="308">
        <v>100</v>
      </c>
      <c r="H11" s="308">
        <v>75</v>
      </c>
      <c r="I11" s="308">
        <v>10</v>
      </c>
      <c r="J11" s="308">
        <v>30</v>
      </c>
      <c r="K11" s="308">
        <v>300</v>
      </c>
      <c r="L11" s="308">
        <v>300</v>
      </c>
      <c r="M11" s="279" t="s">
        <v>44</v>
      </c>
      <c r="N11" s="363">
        <v>550</v>
      </c>
      <c r="O11" s="308">
        <v>700</v>
      </c>
      <c r="P11" s="275" t="s">
        <v>44</v>
      </c>
      <c r="Q11" s="308">
        <f>500+1340</f>
        <v>1840</v>
      </c>
      <c r="R11" s="308">
        <v>100</v>
      </c>
      <c r="S11" s="308">
        <v>75</v>
      </c>
      <c r="T11" s="275" t="s">
        <v>44</v>
      </c>
      <c r="U11" s="308">
        <v>250</v>
      </c>
      <c r="V11" s="275" t="s">
        <v>44</v>
      </c>
      <c r="W11" s="308">
        <v>75</v>
      </c>
      <c r="X11" s="275" t="s">
        <v>44</v>
      </c>
      <c r="Y11" s="308">
        <v>1000</v>
      </c>
      <c r="Z11" s="275" t="s">
        <v>44</v>
      </c>
      <c r="AA11" s="275" t="s">
        <v>44</v>
      </c>
      <c r="AB11" s="275" t="s">
        <v>44</v>
      </c>
      <c r="AC11" s="298">
        <v>500</v>
      </c>
      <c r="AD11" s="278">
        <v>25</v>
      </c>
      <c r="AE11" s="275" t="s">
        <v>44</v>
      </c>
      <c r="AF11" s="275">
        <v>200</v>
      </c>
      <c r="AG11" s="278">
        <v>100</v>
      </c>
      <c r="AH11" s="308">
        <v>650</v>
      </c>
      <c r="AI11" s="275" t="s">
        <v>44</v>
      </c>
      <c r="AJ11" s="275" t="s">
        <v>44</v>
      </c>
      <c r="AK11" s="275" t="s">
        <v>44</v>
      </c>
      <c r="AL11" s="275" t="s">
        <v>44</v>
      </c>
      <c r="AM11" s="308">
        <v>100</v>
      </c>
      <c r="AN11" s="308">
        <v>500</v>
      </c>
      <c r="AO11" s="418">
        <f>SUM(D11:AN11)</f>
        <v>14730</v>
      </c>
      <c r="AP11" s="367"/>
      <c r="AQ11" s="418">
        <v>12815</v>
      </c>
      <c r="AR11" s="560"/>
    </row>
    <row r="12" spans="1:44" s="4" customFormat="1" ht="18.75">
      <c r="A12" s="916"/>
      <c r="B12" s="342"/>
      <c r="C12" s="941"/>
      <c r="D12" s="344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366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367"/>
      <c r="AE12" s="275"/>
      <c r="AF12" s="275"/>
      <c r="AG12" s="278"/>
      <c r="AH12" s="275"/>
      <c r="AI12" s="275"/>
      <c r="AJ12" s="275"/>
      <c r="AK12" s="275"/>
      <c r="AL12" s="275"/>
      <c r="AM12" s="275"/>
      <c r="AN12" s="275"/>
      <c r="AO12" s="418"/>
      <c r="AP12" s="367"/>
      <c r="AQ12" s="418"/>
      <c r="AR12" s="3"/>
    </row>
    <row r="13" spans="1:44" s="4" customFormat="1" ht="18.75">
      <c r="A13" s="916"/>
      <c r="B13" s="342" t="s">
        <v>30</v>
      </c>
      <c r="C13" s="941"/>
      <c r="D13" s="344"/>
      <c r="E13" s="364" t="s">
        <v>44</v>
      </c>
      <c r="F13" s="275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9" t="s">
        <v>44</v>
      </c>
      <c r="N13" s="364" t="s">
        <v>44</v>
      </c>
      <c r="O13" s="275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75" t="s">
        <v>44</v>
      </c>
      <c r="AF13" s="275" t="s">
        <v>44</v>
      </c>
      <c r="AG13" s="275" t="s">
        <v>44</v>
      </c>
      <c r="AH13" s="308">
        <v>650</v>
      </c>
      <c r="AI13" s="275" t="s">
        <v>44</v>
      </c>
      <c r="AJ13" s="275" t="s">
        <v>44</v>
      </c>
      <c r="AK13" s="275" t="s">
        <v>44</v>
      </c>
      <c r="AL13" s="275" t="s">
        <v>44</v>
      </c>
      <c r="AM13" s="275" t="s">
        <v>44</v>
      </c>
      <c r="AN13" s="275" t="s">
        <v>44</v>
      </c>
      <c r="AO13" s="418">
        <f>SUM(D13:AN13)</f>
        <v>650</v>
      </c>
      <c r="AP13" s="367"/>
      <c r="AQ13" s="418">
        <v>0</v>
      </c>
      <c r="AR13" s="3"/>
    </row>
    <row r="14" spans="1:44" s="4" customFormat="1" ht="18.75">
      <c r="A14" s="916"/>
      <c r="B14" s="342"/>
      <c r="C14" s="941"/>
      <c r="D14" s="344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366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367"/>
      <c r="AE14" s="275"/>
      <c r="AF14" s="275"/>
      <c r="AG14" s="278"/>
      <c r="AH14" s="275"/>
      <c r="AI14" s="275"/>
      <c r="AJ14" s="275"/>
      <c r="AK14" s="275"/>
      <c r="AL14" s="275"/>
      <c r="AM14" s="275"/>
      <c r="AN14" s="275"/>
      <c r="AO14" s="418"/>
      <c r="AP14" s="367"/>
      <c r="AQ14" s="418"/>
      <c r="AR14" s="3"/>
    </row>
    <row r="15" spans="1:44" s="4" customFormat="1" ht="18.75">
      <c r="A15" s="916"/>
      <c r="B15" s="342" t="s">
        <v>31</v>
      </c>
      <c r="C15" s="941"/>
      <c r="D15" s="344">
        <v>7000</v>
      </c>
      <c r="E15" s="363">
        <v>150</v>
      </c>
      <c r="F15" s="308">
        <v>100</v>
      </c>
      <c r="G15" s="308">
        <v>100</v>
      </c>
      <c r="H15" s="308">
        <v>75</v>
      </c>
      <c r="I15" s="308">
        <v>10</v>
      </c>
      <c r="J15" s="308">
        <v>30</v>
      </c>
      <c r="K15" s="275" t="s">
        <v>44</v>
      </c>
      <c r="L15" s="275" t="s">
        <v>44</v>
      </c>
      <c r="M15" s="279" t="s">
        <v>44</v>
      </c>
      <c r="N15" s="363">
        <v>550</v>
      </c>
      <c r="O15" s="308">
        <v>700</v>
      </c>
      <c r="P15" s="275" t="s">
        <v>44</v>
      </c>
      <c r="Q15" s="308">
        <f>500+1220</f>
        <v>1720</v>
      </c>
      <c r="R15" s="308">
        <v>100</v>
      </c>
      <c r="S15" s="308">
        <v>75</v>
      </c>
      <c r="T15" s="275" t="s">
        <v>44</v>
      </c>
      <c r="U15" s="308">
        <v>250</v>
      </c>
      <c r="V15" s="275" t="s">
        <v>44</v>
      </c>
      <c r="W15" s="308">
        <v>75</v>
      </c>
      <c r="X15" s="275" t="s">
        <v>44</v>
      </c>
      <c r="Y15" s="308">
        <v>1000</v>
      </c>
      <c r="Z15" s="275" t="s">
        <v>44</v>
      </c>
      <c r="AA15" s="275" t="s">
        <v>44</v>
      </c>
      <c r="AB15" s="275" t="s">
        <v>44</v>
      </c>
      <c r="AC15" s="298">
        <v>500</v>
      </c>
      <c r="AD15" s="278">
        <v>25</v>
      </c>
      <c r="AE15" s="275" t="s">
        <v>44</v>
      </c>
      <c r="AF15" s="275">
        <v>200</v>
      </c>
      <c r="AG15" s="278">
        <v>100</v>
      </c>
      <c r="AH15" s="308">
        <v>650</v>
      </c>
      <c r="AI15" s="275" t="s">
        <v>44</v>
      </c>
      <c r="AJ15" s="275" t="s">
        <v>44</v>
      </c>
      <c r="AK15" s="275" t="s">
        <v>44</v>
      </c>
      <c r="AL15" s="275" t="s">
        <v>44</v>
      </c>
      <c r="AM15" s="275" t="s">
        <v>44</v>
      </c>
      <c r="AN15" s="275" t="s">
        <v>44</v>
      </c>
      <c r="AO15" s="418">
        <f>SUM(D15:AN15)</f>
        <v>13410</v>
      </c>
      <c r="AP15" s="367"/>
      <c r="AQ15" s="418">
        <v>12215</v>
      </c>
      <c r="AR15" s="3"/>
    </row>
    <row r="16" spans="1:44" s="4" customFormat="1" ht="18.75">
      <c r="A16" s="916"/>
      <c r="B16" s="342"/>
      <c r="C16" s="941"/>
      <c r="D16" s="344"/>
      <c r="E16" s="364"/>
      <c r="F16" s="275"/>
      <c r="G16" s="275"/>
      <c r="H16" s="275"/>
      <c r="I16" s="275"/>
      <c r="J16" s="275"/>
      <c r="K16" s="275"/>
      <c r="L16" s="275"/>
      <c r="M16" s="279"/>
      <c r="N16" s="364"/>
      <c r="O16" s="275"/>
      <c r="P16" s="366"/>
      <c r="Q16" s="275"/>
      <c r="R16" s="275"/>
      <c r="S16" s="275"/>
      <c r="T16" s="275"/>
      <c r="U16" s="275"/>
      <c r="V16" s="275"/>
      <c r="W16" s="275"/>
      <c r="X16" s="278"/>
      <c r="Y16" s="275"/>
      <c r="Z16" s="278"/>
      <c r="AA16" s="278"/>
      <c r="AB16" s="275"/>
      <c r="AC16" s="275"/>
      <c r="AD16" s="367"/>
      <c r="AE16" s="278"/>
      <c r="AF16" s="275"/>
      <c r="AG16" s="278"/>
      <c r="AH16" s="275"/>
      <c r="AI16" s="275"/>
      <c r="AJ16" s="275"/>
      <c r="AK16" s="275"/>
      <c r="AL16" s="275"/>
      <c r="AM16" s="275"/>
      <c r="AN16" s="275"/>
      <c r="AO16" s="418"/>
      <c r="AP16" s="367"/>
      <c r="AQ16" s="418"/>
      <c r="AR16" s="3"/>
    </row>
    <row r="17" spans="1:44" s="4" customFormat="1" ht="18.75">
      <c r="A17" s="916"/>
      <c r="B17" s="342" t="s">
        <v>32</v>
      </c>
      <c r="C17" s="941"/>
      <c r="D17" s="344"/>
      <c r="E17" s="364" t="s">
        <v>44</v>
      </c>
      <c r="F17" s="275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9" t="s">
        <v>44</v>
      </c>
      <c r="N17" s="364" t="s">
        <v>44</v>
      </c>
      <c r="O17" s="275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 t="s">
        <v>44</v>
      </c>
      <c r="V17" s="275" t="s">
        <v>44</v>
      </c>
      <c r="W17" s="275" t="s">
        <v>44</v>
      </c>
      <c r="X17" s="275" t="s">
        <v>44</v>
      </c>
      <c r="Y17" s="275" t="s">
        <v>44</v>
      </c>
      <c r="Z17" s="275" t="s">
        <v>44</v>
      </c>
      <c r="AA17" s="275" t="s">
        <v>44</v>
      </c>
      <c r="AB17" s="275" t="s">
        <v>44</v>
      </c>
      <c r="AC17" s="275" t="s">
        <v>44</v>
      </c>
      <c r="AD17" s="275" t="s">
        <v>44</v>
      </c>
      <c r="AE17" s="275" t="s">
        <v>44</v>
      </c>
      <c r="AF17" s="275" t="s">
        <v>44</v>
      </c>
      <c r="AG17" s="275" t="s">
        <v>44</v>
      </c>
      <c r="AH17" s="308">
        <v>650</v>
      </c>
      <c r="AI17" s="275" t="s">
        <v>44</v>
      </c>
      <c r="AJ17" s="275" t="s">
        <v>44</v>
      </c>
      <c r="AK17" s="275" t="s">
        <v>44</v>
      </c>
      <c r="AL17" s="275" t="s">
        <v>44</v>
      </c>
      <c r="AM17" s="275" t="s">
        <v>44</v>
      </c>
      <c r="AN17" s="275" t="s">
        <v>44</v>
      </c>
      <c r="AO17" s="418">
        <f>SUM(D17:AN17)</f>
        <v>650</v>
      </c>
      <c r="AP17" s="367"/>
      <c r="AQ17" s="418">
        <v>0</v>
      </c>
      <c r="AR17" s="3"/>
    </row>
    <row r="18" spans="1:44" s="4" customFormat="1" ht="18.75">
      <c r="A18" s="916"/>
      <c r="B18" s="342"/>
      <c r="C18" s="941"/>
      <c r="D18" s="344"/>
      <c r="E18" s="364"/>
      <c r="F18" s="275"/>
      <c r="G18" s="275"/>
      <c r="H18" s="275"/>
      <c r="I18" s="275"/>
      <c r="J18" s="275"/>
      <c r="K18" s="275"/>
      <c r="L18" s="275"/>
      <c r="M18" s="279"/>
      <c r="N18" s="364"/>
      <c r="O18" s="275"/>
      <c r="P18" s="366"/>
      <c r="Q18" s="275"/>
      <c r="R18" s="275"/>
      <c r="S18" s="275"/>
      <c r="T18" s="275"/>
      <c r="U18" s="275"/>
      <c r="V18" s="275"/>
      <c r="W18" s="275"/>
      <c r="X18" s="278"/>
      <c r="Y18" s="275"/>
      <c r="Z18" s="275"/>
      <c r="AA18" s="275"/>
      <c r="AB18" s="275"/>
      <c r="AC18" s="275"/>
      <c r="AD18" s="367"/>
      <c r="AE18" s="278"/>
      <c r="AF18" s="275"/>
      <c r="AG18" s="278"/>
      <c r="AH18" s="275"/>
      <c r="AI18" s="275"/>
      <c r="AJ18" s="275"/>
      <c r="AK18" s="275"/>
      <c r="AL18" s="275"/>
      <c r="AM18" s="275"/>
      <c r="AN18" s="275"/>
      <c r="AO18" s="418"/>
      <c r="AP18" s="367"/>
      <c r="AQ18" s="418"/>
      <c r="AR18" s="3"/>
    </row>
    <row r="19" spans="1:44" s="4" customFormat="1" ht="18.75">
      <c r="A19" s="916"/>
      <c r="B19" s="342" t="s">
        <v>33</v>
      </c>
      <c r="C19" s="941"/>
      <c r="D19" s="344">
        <v>7000</v>
      </c>
      <c r="E19" s="363">
        <v>150</v>
      </c>
      <c r="F19" s="308">
        <v>100</v>
      </c>
      <c r="G19" s="308">
        <v>100</v>
      </c>
      <c r="H19" s="308">
        <v>75</v>
      </c>
      <c r="I19" s="308">
        <v>10</v>
      </c>
      <c r="J19" s="308">
        <v>30</v>
      </c>
      <c r="K19" s="275" t="s">
        <v>44</v>
      </c>
      <c r="L19" s="275" t="s">
        <v>44</v>
      </c>
      <c r="M19" s="279" t="s">
        <v>44</v>
      </c>
      <c r="N19" s="363">
        <v>550</v>
      </c>
      <c r="O19" s="308">
        <v>700</v>
      </c>
      <c r="P19" s="275" t="s">
        <v>44</v>
      </c>
      <c r="Q19" s="308">
        <f>500+1270</f>
        <v>1770</v>
      </c>
      <c r="R19" s="308">
        <v>100</v>
      </c>
      <c r="S19" s="308">
        <v>75</v>
      </c>
      <c r="T19" s="275" t="s">
        <v>44</v>
      </c>
      <c r="U19" s="308">
        <v>250</v>
      </c>
      <c r="V19" s="275" t="s">
        <v>44</v>
      </c>
      <c r="W19" s="308">
        <v>75</v>
      </c>
      <c r="X19" s="275">
        <v>500</v>
      </c>
      <c r="Y19" s="308">
        <v>1000</v>
      </c>
      <c r="Z19" s="275" t="s">
        <v>44</v>
      </c>
      <c r="AA19" s="275" t="s">
        <v>44</v>
      </c>
      <c r="AB19" s="275" t="s">
        <v>44</v>
      </c>
      <c r="AC19" s="298">
        <v>500</v>
      </c>
      <c r="AD19" s="278">
        <v>25</v>
      </c>
      <c r="AE19" s="275" t="s">
        <v>44</v>
      </c>
      <c r="AF19" s="275">
        <v>200</v>
      </c>
      <c r="AG19" s="278">
        <v>100</v>
      </c>
      <c r="AH19" s="308">
        <v>650</v>
      </c>
      <c r="AI19" s="275" t="s">
        <v>44</v>
      </c>
      <c r="AJ19" s="275" t="s">
        <v>44</v>
      </c>
      <c r="AK19" s="275" t="s">
        <v>44</v>
      </c>
      <c r="AL19" s="275" t="s">
        <v>44</v>
      </c>
      <c r="AM19" s="275" t="s">
        <v>44</v>
      </c>
      <c r="AN19" s="275" t="s">
        <v>44</v>
      </c>
      <c r="AO19" s="418">
        <f>SUM(D19:AN19)</f>
        <v>13960</v>
      </c>
      <c r="AP19" s="367"/>
      <c r="AQ19" s="418">
        <v>12215</v>
      </c>
      <c r="AR19" s="3"/>
    </row>
    <row r="20" spans="1:44" s="4" customFormat="1" ht="18.75">
      <c r="A20" s="916"/>
      <c r="B20" s="342"/>
      <c r="C20" s="941"/>
      <c r="D20" s="344"/>
      <c r="E20" s="364"/>
      <c r="F20" s="275"/>
      <c r="G20" s="275"/>
      <c r="H20" s="275"/>
      <c r="I20" s="275"/>
      <c r="J20" s="275"/>
      <c r="K20" s="275"/>
      <c r="L20" s="275"/>
      <c r="M20" s="279"/>
      <c r="N20" s="364"/>
      <c r="O20" s="275"/>
      <c r="P20" s="275"/>
      <c r="Q20" s="275"/>
      <c r="R20" s="275"/>
      <c r="S20" s="275"/>
      <c r="T20" s="275"/>
      <c r="U20" s="275"/>
      <c r="V20" s="275"/>
      <c r="W20" s="275"/>
      <c r="X20" s="278"/>
      <c r="Y20" s="275"/>
      <c r="Z20" s="275"/>
      <c r="AA20" s="275"/>
      <c r="AB20" s="275"/>
      <c r="AC20" s="275"/>
      <c r="AD20" s="367"/>
      <c r="AE20" s="278"/>
      <c r="AF20" s="275"/>
      <c r="AG20" s="278"/>
      <c r="AH20" s="275"/>
      <c r="AI20" s="275"/>
      <c r="AJ20" s="275"/>
      <c r="AK20" s="275"/>
      <c r="AL20" s="275"/>
      <c r="AM20" s="275"/>
      <c r="AN20" s="275"/>
      <c r="AO20" s="418"/>
      <c r="AP20" s="367"/>
      <c r="AQ20" s="418"/>
      <c r="AR20" s="3"/>
    </row>
    <row r="21" spans="1:44" s="4" customFormat="1" ht="18.75">
      <c r="A21" s="916"/>
      <c r="B21" s="342" t="s">
        <v>34</v>
      </c>
      <c r="C21" s="941"/>
      <c r="D21" s="344"/>
      <c r="E21" s="364" t="s">
        <v>44</v>
      </c>
      <c r="F21" s="275" t="s">
        <v>44</v>
      </c>
      <c r="G21" s="275" t="s">
        <v>44</v>
      </c>
      <c r="H21" s="275" t="s">
        <v>44</v>
      </c>
      <c r="I21" s="275" t="s">
        <v>44</v>
      </c>
      <c r="J21" s="275" t="s">
        <v>44</v>
      </c>
      <c r="K21" s="275" t="s">
        <v>44</v>
      </c>
      <c r="L21" s="275" t="s">
        <v>44</v>
      </c>
      <c r="M21" s="365">
        <v>100</v>
      </c>
      <c r="N21" s="364" t="s">
        <v>44</v>
      </c>
      <c r="O21" s="275" t="s">
        <v>44</v>
      </c>
      <c r="P21" s="275" t="s">
        <v>44</v>
      </c>
      <c r="Q21" s="275" t="s">
        <v>44</v>
      </c>
      <c r="R21" s="275" t="s">
        <v>44</v>
      </c>
      <c r="S21" s="275" t="s">
        <v>44</v>
      </c>
      <c r="T21" s="275" t="s">
        <v>44</v>
      </c>
      <c r="U21" s="275" t="s">
        <v>44</v>
      </c>
      <c r="V21" s="275" t="s">
        <v>44</v>
      </c>
      <c r="W21" s="275" t="s">
        <v>44</v>
      </c>
      <c r="X21" s="275" t="s">
        <v>44</v>
      </c>
      <c r="Y21" s="275" t="s">
        <v>44</v>
      </c>
      <c r="Z21" s="275" t="s">
        <v>44</v>
      </c>
      <c r="AA21" s="275" t="s">
        <v>53</v>
      </c>
      <c r="AB21" s="275" t="s">
        <v>44</v>
      </c>
      <c r="AC21" s="275" t="s">
        <v>44</v>
      </c>
      <c r="AD21" s="275" t="s">
        <v>44</v>
      </c>
      <c r="AE21" s="308">
        <v>100</v>
      </c>
      <c r="AF21" s="275" t="s">
        <v>44</v>
      </c>
      <c r="AG21" s="275" t="s">
        <v>44</v>
      </c>
      <c r="AH21" s="308">
        <v>650</v>
      </c>
      <c r="AI21" s="275" t="s">
        <v>44</v>
      </c>
      <c r="AJ21" s="308">
        <v>200</v>
      </c>
      <c r="AK21" s="308">
        <v>500</v>
      </c>
      <c r="AL21" s="275" t="s">
        <v>44</v>
      </c>
      <c r="AM21" s="275" t="s">
        <v>44</v>
      </c>
      <c r="AN21" s="275" t="s">
        <v>44</v>
      </c>
      <c r="AO21" s="418">
        <f>SUM(D21:AN21)</f>
        <v>1550</v>
      </c>
      <c r="AP21" s="367"/>
      <c r="AQ21" s="418">
        <v>625</v>
      </c>
      <c r="AR21" s="3"/>
    </row>
    <row r="22" spans="1:44" s="4" customFormat="1" ht="18.75">
      <c r="A22" s="916"/>
      <c r="B22" s="342"/>
      <c r="C22" s="941"/>
      <c r="D22" s="344"/>
      <c r="E22" s="364"/>
      <c r="F22" s="275"/>
      <c r="G22" s="275"/>
      <c r="H22" s="275"/>
      <c r="I22" s="275"/>
      <c r="J22" s="275"/>
      <c r="K22" s="275"/>
      <c r="L22" s="275"/>
      <c r="M22" s="279"/>
      <c r="N22" s="364"/>
      <c r="O22" s="275"/>
      <c r="P22" s="275"/>
      <c r="Q22" s="275"/>
      <c r="R22" s="275"/>
      <c r="S22" s="275"/>
      <c r="T22" s="275"/>
      <c r="U22" s="275"/>
      <c r="V22" s="275"/>
      <c r="W22" s="275"/>
      <c r="X22" s="278"/>
      <c r="Y22" s="275"/>
      <c r="Z22" s="275"/>
      <c r="AA22" s="275"/>
      <c r="AB22" s="275"/>
      <c r="AC22" s="275"/>
      <c r="AD22" s="367"/>
      <c r="AE22" s="278"/>
      <c r="AF22" s="275"/>
      <c r="AG22" s="278"/>
      <c r="AH22" s="275"/>
      <c r="AI22" s="275"/>
      <c r="AJ22" s="275"/>
      <c r="AK22" s="275"/>
      <c r="AL22" s="275"/>
      <c r="AM22" s="275"/>
      <c r="AN22" s="275"/>
      <c r="AO22" s="417"/>
      <c r="AP22" s="367"/>
      <c r="AQ22" s="417"/>
      <c r="AR22" s="3"/>
    </row>
    <row r="23" spans="1:44" s="4" customFormat="1" ht="18.75">
      <c r="A23" s="916"/>
      <c r="B23" s="342"/>
      <c r="C23" s="941"/>
      <c r="D23" s="344"/>
      <c r="E23" s="364"/>
      <c r="F23" s="275"/>
      <c r="G23" s="275"/>
      <c r="H23" s="275"/>
      <c r="I23" s="275"/>
      <c r="J23" s="275"/>
      <c r="K23" s="275"/>
      <c r="L23" s="275"/>
      <c r="M23" s="279"/>
      <c r="N23" s="364"/>
      <c r="O23" s="275"/>
      <c r="P23" s="275"/>
      <c r="Q23" s="275"/>
      <c r="R23" s="275"/>
      <c r="S23" s="275"/>
      <c r="T23" s="275"/>
      <c r="U23" s="275"/>
      <c r="V23" s="275"/>
      <c r="W23" s="275"/>
      <c r="X23" s="278"/>
      <c r="Y23" s="275"/>
      <c r="Z23" s="275"/>
      <c r="AA23" s="275"/>
      <c r="AB23" s="275"/>
      <c r="AC23" s="275"/>
      <c r="AD23" s="277"/>
      <c r="AE23" s="278"/>
      <c r="AF23" s="275"/>
      <c r="AG23" s="278"/>
      <c r="AH23" s="275"/>
      <c r="AI23" s="275"/>
      <c r="AJ23" s="275"/>
      <c r="AK23" s="275"/>
      <c r="AL23" s="275"/>
      <c r="AM23" s="275"/>
      <c r="AN23" s="275"/>
      <c r="AO23" s="417">
        <f>SUM(AO11:AO21)</f>
        <v>44950</v>
      </c>
      <c r="AP23" s="367"/>
      <c r="AQ23" s="417">
        <f>SUM(AQ11:AQ21)</f>
        <v>37870</v>
      </c>
      <c r="AR23" s="561">
        <v>8.5800000000000001E-2</v>
      </c>
    </row>
    <row r="24" spans="1:44" s="4" customFormat="1" ht="16.5" thickBot="1">
      <c r="A24" s="917"/>
      <c r="B24" s="343"/>
      <c r="C24" s="942"/>
      <c r="D24" s="437"/>
      <c r="E24" s="369"/>
      <c r="F24" s="370"/>
      <c r="G24" s="370"/>
      <c r="H24" s="370"/>
      <c r="I24" s="370"/>
      <c r="J24" s="370"/>
      <c r="K24" s="370"/>
      <c r="L24" s="370"/>
      <c r="M24" s="371"/>
      <c r="N24" s="369"/>
      <c r="O24" s="370"/>
      <c r="P24" s="370"/>
      <c r="Q24" s="370"/>
      <c r="R24" s="370"/>
      <c r="S24" s="370"/>
      <c r="T24" s="370"/>
      <c r="U24" s="370"/>
      <c r="V24" s="370"/>
      <c r="W24" s="370"/>
      <c r="X24" s="372"/>
      <c r="Y24" s="370"/>
      <c r="Z24" s="370"/>
      <c r="AA24" s="370"/>
      <c r="AB24" s="370"/>
      <c r="AC24" s="370"/>
      <c r="AD24" s="373"/>
      <c r="AE24" s="372"/>
      <c r="AF24" s="370"/>
      <c r="AG24" s="372"/>
      <c r="AH24" s="370"/>
      <c r="AI24" s="370"/>
      <c r="AJ24" s="370"/>
      <c r="AK24" s="370"/>
      <c r="AL24" s="370"/>
      <c r="AM24" s="370"/>
      <c r="AN24" s="370"/>
      <c r="AO24" s="391"/>
      <c r="AP24" s="479"/>
      <c r="AQ24" s="3"/>
      <c r="AR24" s="3"/>
    </row>
    <row r="25" spans="1:44" s="4" customFormat="1">
      <c r="A25" s="323"/>
      <c r="B25" s="381"/>
      <c r="C25" s="381"/>
      <c r="D25" s="382"/>
      <c r="E25" s="383"/>
      <c r="F25" s="384"/>
      <c r="G25" s="384"/>
      <c r="H25" s="384"/>
      <c r="I25" s="384"/>
      <c r="J25" s="384"/>
      <c r="K25" s="384"/>
      <c r="L25" s="384"/>
      <c r="M25" s="385"/>
      <c r="N25" s="383"/>
      <c r="O25" s="384"/>
      <c r="P25" s="384"/>
      <c r="Q25" s="384"/>
      <c r="R25" s="384"/>
      <c r="S25" s="384"/>
      <c r="T25" s="384"/>
      <c r="U25" s="384"/>
      <c r="V25" s="384"/>
      <c r="W25" s="384"/>
      <c r="X25" s="385"/>
      <c r="Y25" s="384"/>
      <c r="Z25" s="384"/>
      <c r="AA25" s="384"/>
      <c r="AB25" s="384"/>
      <c r="AC25" s="384"/>
      <c r="AD25" s="368"/>
      <c r="AE25" s="385"/>
      <c r="AF25" s="384"/>
      <c r="AG25" s="385"/>
      <c r="AH25" s="384"/>
      <c r="AI25" s="384"/>
      <c r="AJ25" s="384"/>
      <c r="AK25" s="384"/>
      <c r="AL25" s="384"/>
      <c r="AM25" s="384"/>
      <c r="AN25" s="384"/>
      <c r="AO25" s="386"/>
      <c r="AP25" s="368"/>
    </row>
  </sheetData>
  <mergeCells count="16">
    <mergeCell ref="A10:A24"/>
    <mergeCell ref="C9:C24"/>
    <mergeCell ref="AQ6:AQ9"/>
    <mergeCell ref="AR6:AR9"/>
    <mergeCell ref="I2:M2"/>
    <mergeCell ref="A6:A8"/>
    <mergeCell ref="B6:B8"/>
    <mergeCell ref="C6:C8"/>
    <mergeCell ref="E6:AD6"/>
    <mergeCell ref="D6:D9"/>
    <mergeCell ref="AH6:AK7"/>
    <mergeCell ref="AL6:AN7"/>
    <mergeCell ref="AP6:AP9"/>
    <mergeCell ref="E7:M7"/>
    <mergeCell ref="N7:AG7"/>
    <mergeCell ref="AO6:AO9"/>
  </mergeCells>
  <pageMargins left="0.70866141732283472" right="0.70866141732283472" top="1.49" bottom="0.92" header="0.31496062992125984" footer="0.31496062992125984"/>
  <pageSetup paperSize="5" scale="37" orientation="landscape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R178"/>
  <sheetViews>
    <sheetView topLeftCell="A3" zoomScale="66" zoomScaleNormal="66" workbookViewId="0">
      <selection activeCell="A4" sqref="A4:AO23"/>
    </sheetView>
  </sheetViews>
  <sheetFormatPr defaultRowHeight="15.75"/>
  <cols>
    <col min="2" max="2" width="9.28515625" customWidth="1"/>
    <col min="3" max="4" width="20.140625" style="22" customWidth="1"/>
    <col min="5" max="5" width="20.140625" style="328" customWidth="1"/>
    <col min="6" max="36" width="8.85546875" customWidth="1"/>
    <col min="37" max="37" width="8.85546875" style="22" customWidth="1"/>
    <col min="38" max="40" width="8.85546875" customWidth="1"/>
    <col min="41" max="41" width="11.7109375" style="167" customWidth="1"/>
    <col min="42" max="42" width="9.7109375" customWidth="1"/>
    <col min="46" max="46" width="8.85546875" customWidth="1"/>
  </cols>
  <sheetData>
    <row r="2" spans="1:44" ht="23.25">
      <c r="J2" s="901"/>
      <c r="K2" s="901"/>
      <c r="L2" s="901"/>
      <c r="M2" s="901"/>
      <c r="N2" s="901"/>
    </row>
    <row r="4" spans="1:44" ht="21">
      <c r="A4" s="393" t="s">
        <v>258</v>
      </c>
      <c r="B4" s="393"/>
    </row>
    <row r="5" spans="1:44" s="167" customFormat="1" ht="16.5" thickBot="1">
      <c r="C5" s="347"/>
      <c r="D5" s="347"/>
      <c r="E5" s="420">
        <v>1</v>
      </c>
      <c r="F5" s="401">
        <v>2</v>
      </c>
      <c r="G5" s="420">
        <v>3</v>
      </c>
      <c r="H5" s="401">
        <v>4</v>
      </c>
      <c r="I5" s="420">
        <v>5</v>
      </c>
      <c r="J5" s="401">
        <v>6</v>
      </c>
      <c r="K5" s="420">
        <v>7</v>
      </c>
      <c r="L5" s="401">
        <v>8</v>
      </c>
      <c r="M5" s="420">
        <v>9</v>
      </c>
      <c r="N5" s="401">
        <v>10</v>
      </c>
      <c r="O5" s="420">
        <v>11</v>
      </c>
      <c r="P5" s="401">
        <v>12</v>
      </c>
      <c r="Q5" s="420">
        <v>13</v>
      </c>
      <c r="R5" s="401">
        <v>14</v>
      </c>
      <c r="S5" s="420">
        <v>15</v>
      </c>
      <c r="T5" s="401">
        <v>16</v>
      </c>
      <c r="U5" s="420">
        <v>17</v>
      </c>
      <c r="V5" s="401">
        <v>18</v>
      </c>
      <c r="W5" s="420">
        <v>19</v>
      </c>
      <c r="X5" s="401">
        <v>20</v>
      </c>
      <c r="Y5" s="420">
        <v>21</v>
      </c>
      <c r="Z5" s="401">
        <v>22</v>
      </c>
      <c r="AA5" s="420">
        <v>23</v>
      </c>
      <c r="AB5" s="401">
        <v>24</v>
      </c>
      <c r="AC5" s="420">
        <v>25</v>
      </c>
      <c r="AD5" s="401">
        <v>26</v>
      </c>
      <c r="AE5" s="420">
        <v>27</v>
      </c>
      <c r="AF5" s="401">
        <v>28</v>
      </c>
      <c r="AG5" s="420">
        <v>29</v>
      </c>
      <c r="AH5" s="401">
        <v>30</v>
      </c>
      <c r="AI5" s="420">
        <v>31</v>
      </c>
      <c r="AJ5" s="401">
        <v>32</v>
      </c>
      <c r="AK5" s="420">
        <v>33</v>
      </c>
      <c r="AL5" s="401">
        <v>34</v>
      </c>
      <c r="AM5" s="420">
        <v>35</v>
      </c>
      <c r="AN5" s="401">
        <v>36</v>
      </c>
      <c r="AO5" s="420">
        <v>37</v>
      </c>
      <c r="AP5" s="389"/>
    </row>
    <row r="6" spans="1:44" ht="16.149999999999999" customHeight="1" thickBot="1">
      <c r="A6" s="902" t="s">
        <v>80</v>
      </c>
      <c r="B6" s="968"/>
      <c r="C6" s="904" t="s">
        <v>247</v>
      </c>
      <c r="D6" s="907" t="s">
        <v>213</v>
      </c>
      <c r="E6" s="913" t="s">
        <v>248</v>
      </c>
      <c r="F6" s="910" t="s">
        <v>253</v>
      </c>
      <c r="G6" s="910"/>
      <c r="H6" s="910"/>
      <c r="I6" s="910"/>
      <c r="J6" s="910"/>
      <c r="K6" s="910"/>
      <c r="L6" s="910"/>
      <c r="M6" s="910"/>
      <c r="N6" s="910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911"/>
      <c r="AE6" s="419"/>
      <c r="AF6" s="419"/>
      <c r="AG6" s="419"/>
      <c r="AH6" s="921" t="s">
        <v>250</v>
      </c>
      <c r="AI6" s="922"/>
      <c r="AJ6" s="922"/>
      <c r="AK6" s="923"/>
      <c r="AL6" s="927" t="s">
        <v>251</v>
      </c>
      <c r="AM6" s="928"/>
      <c r="AN6" s="929"/>
      <c r="AO6" s="938" t="s">
        <v>252</v>
      </c>
      <c r="AP6" s="964" t="s">
        <v>36</v>
      </c>
    </row>
    <row r="7" spans="1:44" ht="16.149999999999999" customHeight="1" thickBot="1">
      <c r="A7" s="903"/>
      <c r="B7" s="969"/>
      <c r="C7" s="905"/>
      <c r="D7" s="908"/>
      <c r="E7" s="913"/>
      <c r="F7" s="952" t="s">
        <v>226</v>
      </c>
      <c r="G7" s="952"/>
      <c r="H7" s="952"/>
      <c r="I7" s="952"/>
      <c r="J7" s="952"/>
      <c r="K7" s="952"/>
      <c r="L7" s="952"/>
      <c r="M7" s="952"/>
      <c r="N7" s="967"/>
      <c r="O7" s="935" t="s">
        <v>249</v>
      </c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24"/>
      <c r="AI7" s="925"/>
      <c r="AJ7" s="925"/>
      <c r="AK7" s="926"/>
      <c r="AL7" s="930"/>
      <c r="AM7" s="931"/>
      <c r="AN7" s="932"/>
      <c r="AO7" s="938"/>
      <c r="AP7" s="965"/>
    </row>
    <row r="8" spans="1:44" s="167" customFormat="1" ht="16.5" customHeight="1" thickBot="1">
      <c r="A8" s="903"/>
      <c r="B8" s="969"/>
      <c r="C8" s="906"/>
      <c r="D8" s="909"/>
      <c r="E8" s="913"/>
      <c r="F8" s="353">
        <v>1</v>
      </c>
      <c r="G8" s="400">
        <v>2</v>
      </c>
      <c r="H8" s="353">
        <v>3</v>
      </c>
      <c r="I8" s="400">
        <v>4</v>
      </c>
      <c r="J8" s="353">
        <v>5</v>
      </c>
      <c r="K8" s="400">
        <v>6</v>
      </c>
      <c r="L8" s="353">
        <v>7</v>
      </c>
      <c r="M8" s="400">
        <v>8</v>
      </c>
      <c r="N8" s="354">
        <v>9</v>
      </c>
      <c r="O8" s="355">
        <v>1</v>
      </c>
      <c r="P8" s="266">
        <v>2</v>
      </c>
      <c r="Q8" s="266">
        <v>3</v>
      </c>
      <c r="R8" s="266">
        <v>4</v>
      </c>
      <c r="S8" s="266">
        <v>5</v>
      </c>
      <c r="T8" s="266">
        <v>6</v>
      </c>
      <c r="U8" s="266">
        <v>7</v>
      </c>
      <c r="V8" s="266">
        <v>8</v>
      </c>
      <c r="W8" s="266">
        <v>9</v>
      </c>
      <c r="X8" s="266">
        <v>10</v>
      </c>
      <c r="Y8" s="266">
        <v>11</v>
      </c>
      <c r="Z8" s="266">
        <v>12</v>
      </c>
      <c r="AA8" s="266">
        <v>13</v>
      </c>
      <c r="AB8" s="266">
        <v>14</v>
      </c>
      <c r="AC8" s="266">
        <v>15</v>
      </c>
      <c r="AD8" s="266">
        <v>16</v>
      </c>
      <c r="AE8" s="266">
        <v>17</v>
      </c>
      <c r="AF8" s="266">
        <v>18</v>
      </c>
      <c r="AG8" s="379">
        <v>19</v>
      </c>
      <c r="AH8" s="409">
        <v>1</v>
      </c>
      <c r="AI8" s="401">
        <v>2</v>
      </c>
      <c r="AJ8" s="401">
        <v>3</v>
      </c>
      <c r="AK8" s="410">
        <v>4</v>
      </c>
      <c r="AL8" s="409">
        <v>1</v>
      </c>
      <c r="AM8" s="401">
        <v>2</v>
      </c>
      <c r="AN8" s="410">
        <v>3</v>
      </c>
      <c r="AO8" s="938"/>
      <c r="AP8" s="965"/>
    </row>
    <row r="9" spans="1:44" ht="95.25" thickBot="1">
      <c r="A9" s="337">
        <v>1</v>
      </c>
      <c r="B9" s="338" t="s">
        <v>103</v>
      </c>
      <c r="C9" s="131" t="s">
        <v>268</v>
      </c>
      <c r="D9" s="918" t="s">
        <v>266</v>
      </c>
      <c r="E9" s="914"/>
      <c r="F9" s="434" t="s">
        <v>1</v>
      </c>
      <c r="G9" s="422" t="s">
        <v>2</v>
      </c>
      <c r="H9" s="422" t="s">
        <v>3</v>
      </c>
      <c r="I9" s="422" t="s">
        <v>4</v>
      </c>
      <c r="J9" s="422" t="s">
        <v>5</v>
      </c>
      <c r="K9" s="422" t="s">
        <v>221</v>
      </c>
      <c r="L9" s="422" t="s">
        <v>7</v>
      </c>
      <c r="M9" s="422" t="s">
        <v>8</v>
      </c>
      <c r="N9" s="402" t="s">
        <v>254</v>
      </c>
      <c r="O9" s="421" t="s">
        <v>15</v>
      </c>
      <c r="P9" s="422" t="s">
        <v>17</v>
      </c>
      <c r="Q9" s="422" t="s">
        <v>232</v>
      </c>
      <c r="R9" s="422" t="s">
        <v>19</v>
      </c>
      <c r="S9" s="422" t="s">
        <v>20</v>
      </c>
      <c r="T9" s="422" t="s">
        <v>21</v>
      </c>
      <c r="U9" s="422" t="s">
        <v>256</v>
      </c>
      <c r="V9" s="422" t="s">
        <v>25</v>
      </c>
      <c r="W9" s="422" t="s">
        <v>26</v>
      </c>
      <c r="X9" s="422" t="s">
        <v>27</v>
      </c>
      <c r="Y9" s="422" t="s">
        <v>28</v>
      </c>
      <c r="Z9" s="422" t="s">
        <v>94</v>
      </c>
      <c r="AA9" s="422" t="s">
        <v>95</v>
      </c>
      <c r="AB9" s="422" t="s">
        <v>96</v>
      </c>
      <c r="AC9" s="422" t="s">
        <v>222</v>
      </c>
      <c r="AD9" s="423" t="s">
        <v>234</v>
      </c>
      <c r="AE9" s="422" t="s">
        <v>255</v>
      </c>
      <c r="AF9" s="422" t="s">
        <v>93</v>
      </c>
      <c r="AG9" s="424" t="s">
        <v>257</v>
      </c>
      <c r="AH9" s="421" t="s">
        <v>10</v>
      </c>
      <c r="AI9" s="422" t="s">
        <v>223</v>
      </c>
      <c r="AJ9" s="422" t="s">
        <v>12</v>
      </c>
      <c r="AK9" s="402" t="s">
        <v>13</v>
      </c>
      <c r="AL9" s="421" t="s">
        <v>22</v>
      </c>
      <c r="AM9" s="422" t="s">
        <v>23</v>
      </c>
      <c r="AN9" s="402" t="s">
        <v>235</v>
      </c>
      <c r="AO9" s="939"/>
      <c r="AP9" s="966"/>
    </row>
    <row r="10" spans="1:44" ht="33" hidden="1" customHeight="1">
      <c r="A10" s="881"/>
      <c r="B10" s="882"/>
      <c r="C10" s="395" t="s">
        <v>37</v>
      </c>
      <c r="D10" s="941"/>
      <c r="E10" s="443"/>
      <c r="F10" s="446" t="s">
        <v>45</v>
      </c>
      <c r="G10" s="397" t="s">
        <v>46</v>
      </c>
      <c r="H10" s="397"/>
      <c r="I10" s="397" t="s">
        <v>38</v>
      </c>
      <c r="J10" s="397" t="s">
        <v>39</v>
      </c>
      <c r="K10" s="397" t="s">
        <v>40</v>
      </c>
      <c r="L10" s="397" t="s">
        <v>41</v>
      </c>
      <c r="M10" s="397" t="s">
        <v>42</v>
      </c>
      <c r="N10" s="447" t="s">
        <v>43</v>
      </c>
      <c r="O10" s="446" t="s">
        <v>51</v>
      </c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175"/>
      <c r="AA10" s="175"/>
      <c r="AB10" s="398"/>
      <c r="AC10" s="464"/>
      <c r="AD10" s="176"/>
      <c r="AE10" s="397" t="s">
        <v>43</v>
      </c>
      <c r="AF10" s="175"/>
      <c r="AG10" s="459"/>
      <c r="AH10" s="446" t="s">
        <v>47</v>
      </c>
      <c r="AI10" s="397" t="s">
        <v>48</v>
      </c>
      <c r="AJ10" s="397" t="s">
        <v>49</v>
      </c>
      <c r="AK10" s="447" t="s">
        <v>50</v>
      </c>
      <c r="AL10" s="446"/>
      <c r="AM10" s="397"/>
      <c r="AN10" s="447"/>
      <c r="AO10" s="470"/>
      <c r="AP10" s="467"/>
      <c r="AQ10" s="4"/>
    </row>
    <row r="11" spans="1:44" ht="18.75">
      <c r="A11" s="883"/>
      <c r="B11" s="884"/>
      <c r="C11" s="73" t="s">
        <v>29</v>
      </c>
      <c r="D11" s="941"/>
      <c r="E11" s="444">
        <v>10000</v>
      </c>
      <c r="F11" s="448">
        <v>150</v>
      </c>
      <c r="G11" s="396">
        <v>100</v>
      </c>
      <c r="H11" s="396">
        <v>100</v>
      </c>
      <c r="I11" s="396">
        <v>75</v>
      </c>
      <c r="J11" s="396">
        <v>10</v>
      </c>
      <c r="K11" s="396">
        <v>30</v>
      </c>
      <c r="L11" s="396">
        <v>300</v>
      </c>
      <c r="M11" s="396">
        <v>300</v>
      </c>
      <c r="N11" s="426" t="s">
        <v>44</v>
      </c>
      <c r="O11" s="455">
        <v>550</v>
      </c>
      <c r="P11" s="308">
        <v>700</v>
      </c>
      <c r="Q11" s="298" t="s">
        <v>44</v>
      </c>
      <c r="R11" s="396">
        <f>500+2100</f>
        <v>2600</v>
      </c>
      <c r="S11" s="308">
        <v>100</v>
      </c>
      <c r="T11" s="308">
        <v>75</v>
      </c>
      <c r="U11" s="308">
        <v>250</v>
      </c>
      <c r="V11" s="298" t="s">
        <v>44</v>
      </c>
      <c r="W11" s="275">
        <v>75</v>
      </c>
      <c r="X11" s="298" t="s">
        <v>44</v>
      </c>
      <c r="Y11" s="396">
        <v>1000</v>
      </c>
      <c r="Z11" s="275" t="s">
        <v>44</v>
      </c>
      <c r="AA11" s="275" t="s">
        <v>44</v>
      </c>
      <c r="AB11" s="275" t="s">
        <v>44</v>
      </c>
      <c r="AC11" s="275">
        <v>500</v>
      </c>
      <c r="AD11" s="275">
        <v>25</v>
      </c>
      <c r="AE11" s="298" t="s">
        <v>44</v>
      </c>
      <c r="AF11" s="275">
        <v>200</v>
      </c>
      <c r="AG11" s="278">
        <v>100</v>
      </c>
      <c r="AH11" s="363">
        <v>650</v>
      </c>
      <c r="AI11" s="308">
        <v>500</v>
      </c>
      <c r="AJ11" s="298" t="s">
        <v>44</v>
      </c>
      <c r="AK11" s="426" t="s">
        <v>44</v>
      </c>
      <c r="AL11" s="425" t="s">
        <v>44</v>
      </c>
      <c r="AM11" s="396">
        <v>100</v>
      </c>
      <c r="AN11" s="365">
        <v>500</v>
      </c>
      <c r="AO11" s="471">
        <f>SUM(E11:AN11)</f>
        <v>18990</v>
      </c>
      <c r="AP11" s="468"/>
      <c r="AQ11" s="4"/>
      <c r="AR11" s="4"/>
    </row>
    <row r="12" spans="1:44" ht="18.75">
      <c r="A12" s="883"/>
      <c r="B12" s="884"/>
      <c r="C12" s="73"/>
      <c r="D12" s="941"/>
      <c r="E12" s="445"/>
      <c r="F12" s="448"/>
      <c r="G12" s="396"/>
      <c r="H12" s="396"/>
      <c r="I12" s="396"/>
      <c r="J12" s="396"/>
      <c r="K12" s="396"/>
      <c r="L12" s="396"/>
      <c r="M12" s="396"/>
      <c r="N12" s="449"/>
      <c r="O12" s="448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275"/>
      <c r="AA12" s="275"/>
      <c r="AB12" s="275"/>
      <c r="AC12" s="465"/>
      <c r="AD12" s="275"/>
      <c r="AE12" s="396"/>
      <c r="AF12" s="275"/>
      <c r="AG12" s="278"/>
      <c r="AH12" s="448"/>
      <c r="AI12" s="396"/>
      <c r="AJ12" s="396"/>
      <c r="AK12" s="449"/>
      <c r="AL12" s="448"/>
      <c r="AM12" s="396"/>
      <c r="AN12" s="462"/>
      <c r="AO12" s="471"/>
      <c r="AP12" s="468"/>
      <c r="AQ12" s="4"/>
      <c r="AR12" s="4"/>
    </row>
    <row r="13" spans="1:44" ht="18.75">
      <c r="A13" s="883"/>
      <c r="B13" s="884"/>
      <c r="C13" s="73" t="s">
        <v>30</v>
      </c>
      <c r="D13" s="941"/>
      <c r="E13" s="445"/>
      <c r="F13" s="425" t="s">
        <v>44</v>
      </c>
      <c r="G13" s="298" t="s">
        <v>44</v>
      </c>
      <c r="H13" s="298" t="s">
        <v>44</v>
      </c>
      <c r="I13" s="298" t="s">
        <v>44</v>
      </c>
      <c r="J13" s="298" t="s">
        <v>44</v>
      </c>
      <c r="K13" s="298" t="s">
        <v>44</v>
      </c>
      <c r="L13" s="298" t="s">
        <v>44</v>
      </c>
      <c r="M13" s="298" t="s">
        <v>44</v>
      </c>
      <c r="N13" s="426" t="s">
        <v>44</v>
      </c>
      <c r="O13" s="425" t="s">
        <v>44</v>
      </c>
      <c r="P13" s="298" t="s">
        <v>44</v>
      </c>
      <c r="Q13" s="298" t="s">
        <v>44</v>
      </c>
      <c r="R13" s="298" t="s">
        <v>44</v>
      </c>
      <c r="S13" s="298" t="s">
        <v>44</v>
      </c>
      <c r="T13" s="298" t="s">
        <v>44</v>
      </c>
      <c r="U13" s="298" t="s">
        <v>44</v>
      </c>
      <c r="V13" s="298" t="s">
        <v>44</v>
      </c>
      <c r="W13" s="298" t="s">
        <v>44</v>
      </c>
      <c r="X13" s="298" t="s">
        <v>44</v>
      </c>
      <c r="Y13" s="298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98" t="s">
        <v>44</v>
      </c>
      <c r="AF13" s="275" t="s">
        <v>44</v>
      </c>
      <c r="AG13" s="278" t="s">
        <v>44</v>
      </c>
      <c r="AH13" s="363">
        <v>650</v>
      </c>
      <c r="AI13" s="308">
        <v>500</v>
      </c>
      <c r="AJ13" s="298" t="s">
        <v>44</v>
      </c>
      <c r="AK13" s="426" t="s">
        <v>44</v>
      </c>
      <c r="AL13" s="425" t="s">
        <v>44</v>
      </c>
      <c r="AM13" s="298" t="s">
        <v>44</v>
      </c>
      <c r="AN13" s="279" t="s">
        <v>44</v>
      </c>
      <c r="AO13" s="471">
        <f>SUM(E13:AN13)</f>
        <v>1150</v>
      </c>
      <c r="AP13" s="468"/>
      <c r="AQ13" s="4"/>
      <c r="AR13" s="4"/>
    </row>
    <row r="14" spans="1:44" ht="18.75">
      <c r="A14" s="883"/>
      <c r="B14" s="884"/>
      <c r="C14" s="73"/>
      <c r="D14" s="941"/>
      <c r="E14" s="445"/>
      <c r="F14" s="448"/>
      <c r="G14" s="396"/>
      <c r="H14" s="396"/>
      <c r="I14" s="396"/>
      <c r="J14" s="396"/>
      <c r="K14" s="396"/>
      <c r="L14" s="396"/>
      <c r="M14" s="396"/>
      <c r="N14" s="449"/>
      <c r="O14" s="448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275"/>
      <c r="AA14" s="275"/>
      <c r="AB14" s="275"/>
      <c r="AC14" s="465"/>
      <c r="AD14" s="275"/>
      <c r="AE14" s="396"/>
      <c r="AF14" s="275"/>
      <c r="AG14" s="278"/>
      <c r="AH14" s="448"/>
      <c r="AI14" s="396"/>
      <c r="AJ14" s="396"/>
      <c r="AK14" s="449"/>
      <c r="AL14" s="448"/>
      <c r="AM14" s="396"/>
      <c r="AN14" s="279"/>
      <c r="AO14" s="471"/>
      <c r="AP14" s="468"/>
      <c r="AQ14" s="4"/>
      <c r="AR14" s="4"/>
    </row>
    <row r="15" spans="1:44" ht="18.75">
      <c r="A15" s="883"/>
      <c r="B15" s="884"/>
      <c r="C15" s="73" t="s">
        <v>31</v>
      </c>
      <c r="D15" s="941"/>
      <c r="E15" s="445">
        <v>10000</v>
      </c>
      <c r="F15" s="448">
        <v>150</v>
      </c>
      <c r="G15" s="396">
        <v>100</v>
      </c>
      <c r="H15" s="396">
        <v>100</v>
      </c>
      <c r="I15" s="396">
        <v>75</v>
      </c>
      <c r="J15" s="396">
        <v>10</v>
      </c>
      <c r="K15" s="396">
        <v>30</v>
      </c>
      <c r="L15" s="298" t="s">
        <v>44</v>
      </c>
      <c r="M15" s="298" t="s">
        <v>44</v>
      </c>
      <c r="N15" s="426" t="s">
        <v>44</v>
      </c>
      <c r="O15" s="455">
        <v>550</v>
      </c>
      <c r="P15" s="308">
        <v>700</v>
      </c>
      <c r="Q15" s="298" t="s">
        <v>44</v>
      </c>
      <c r="R15" s="396">
        <f>500+1600</f>
        <v>2100</v>
      </c>
      <c r="S15" s="308">
        <v>100</v>
      </c>
      <c r="T15" s="308">
        <v>75</v>
      </c>
      <c r="U15" s="308">
        <v>250</v>
      </c>
      <c r="V15" s="298" t="s">
        <v>44</v>
      </c>
      <c r="W15" s="275">
        <v>75</v>
      </c>
      <c r="X15" s="298" t="s">
        <v>44</v>
      </c>
      <c r="Y15" s="396">
        <v>1000</v>
      </c>
      <c r="Z15" s="275" t="s">
        <v>44</v>
      </c>
      <c r="AA15" s="275" t="s">
        <v>44</v>
      </c>
      <c r="AB15" s="275" t="s">
        <v>44</v>
      </c>
      <c r="AC15" s="275">
        <v>500</v>
      </c>
      <c r="AD15" s="275">
        <v>25</v>
      </c>
      <c r="AE15" s="298" t="s">
        <v>44</v>
      </c>
      <c r="AF15" s="275">
        <v>200</v>
      </c>
      <c r="AG15" s="278">
        <v>100</v>
      </c>
      <c r="AH15" s="363">
        <v>650</v>
      </c>
      <c r="AI15" s="308">
        <v>500</v>
      </c>
      <c r="AJ15" s="298" t="s">
        <v>44</v>
      </c>
      <c r="AK15" s="426" t="s">
        <v>44</v>
      </c>
      <c r="AL15" s="425" t="s">
        <v>44</v>
      </c>
      <c r="AM15" s="298" t="s">
        <v>44</v>
      </c>
      <c r="AN15" s="279" t="s">
        <v>44</v>
      </c>
      <c r="AO15" s="471">
        <f>SUM(E15:AN15)</f>
        <v>17290</v>
      </c>
      <c r="AP15" s="468"/>
      <c r="AQ15" s="4"/>
      <c r="AR15" s="4"/>
    </row>
    <row r="16" spans="1:44" ht="18.75">
      <c r="A16" s="883"/>
      <c r="B16" s="884"/>
      <c r="C16" s="73"/>
      <c r="D16" s="941"/>
      <c r="E16" s="445"/>
      <c r="F16" s="448"/>
      <c r="G16" s="396"/>
      <c r="H16" s="396"/>
      <c r="I16" s="396"/>
      <c r="J16" s="396"/>
      <c r="K16" s="396"/>
      <c r="L16" s="396"/>
      <c r="M16" s="396"/>
      <c r="N16" s="449"/>
      <c r="O16" s="448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275"/>
      <c r="AA16" s="275"/>
      <c r="AB16" s="275"/>
      <c r="AC16" s="465"/>
      <c r="AD16" s="275"/>
      <c r="AE16" s="396"/>
      <c r="AF16" s="275"/>
      <c r="AG16" s="278"/>
      <c r="AH16" s="448"/>
      <c r="AI16" s="396"/>
      <c r="AJ16" s="396"/>
      <c r="AK16" s="449"/>
      <c r="AL16" s="448"/>
      <c r="AM16" s="396"/>
      <c r="AN16" s="279"/>
      <c r="AO16" s="471"/>
      <c r="AP16" s="468"/>
      <c r="AQ16" s="4"/>
      <c r="AR16" s="4"/>
    </row>
    <row r="17" spans="1:44" ht="18.75">
      <c r="A17" s="883"/>
      <c r="B17" s="884"/>
      <c r="C17" s="73" t="s">
        <v>32</v>
      </c>
      <c r="D17" s="941"/>
      <c r="E17" s="445"/>
      <c r="F17" s="425" t="s">
        <v>44</v>
      </c>
      <c r="G17" s="298" t="s">
        <v>44</v>
      </c>
      <c r="H17" s="298" t="s">
        <v>44</v>
      </c>
      <c r="I17" s="298" t="s">
        <v>44</v>
      </c>
      <c r="J17" s="298" t="s">
        <v>44</v>
      </c>
      <c r="K17" s="298" t="s">
        <v>44</v>
      </c>
      <c r="L17" s="298" t="s">
        <v>44</v>
      </c>
      <c r="M17" s="298" t="s">
        <v>44</v>
      </c>
      <c r="N17" s="426" t="s">
        <v>44</v>
      </c>
      <c r="O17" s="425" t="s">
        <v>44</v>
      </c>
      <c r="P17" s="298" t="s">
        <v>44</v>
      </c>
      <c r="Q17" s="298" t="s">
        <v>44</v>
      </c>
      <c r="R17" s="298" t="s">
        <v>44</v>
      </c>
      <c r="S17" s="298" t="s">
        <v>44</v>
      </c>
      <c r="T17" s="298" t="s">
        <v>44</v>
      </c>
      <c r="U17" s="298" t="s">
        <v>44</v>
      </c>
      <c r="V17" s="298" t="s">
        <v>44</v>
      </c>
      <c r="W17" s="298" t="s">
        <v>44</v>
      </c>
      <c r="X17" s="298" t="s">
        <v>44</v>
      </c>
      <c r="Y17" s="298" t="s">
        <v>44</v>
      </c>
      <c r="Z17" s="275" t="s">
        <v>44</v>
      </c>
      <c r="AA17" s="275" t="s">
        <v>44</v>
      </c>
      <c r="AB17" s="275" t="s">
        <v>44</v>
      </c>
      <c r="AC17" s="275" t="s">
        <v>44</v>
      </c>
      <c r="AD17" s="275" t="s">
        <v>44</v>
      </c>
      <c r="AE17" s="298" t="s">
        <v>44</v>
      </c>
      <c r="AF17" s="275" t="s">
        <v>44</v>
      </c>
      <c r="AG17" s="278" t="s">
        <v>44</v>
      </c>
      <c r="AH17" s="363">
        <v>650</v>
      </c>
      <c r="AI17" s="308">
        <v>500</v>
      </c>
      <c r="AJ17" s="298" t="s">
        <v>44</v>
      </c>
      <c r="AK17" s="426" t="s">
        <v>44</v>
      </c>
      <c r="AL17" s="425" t="s">
        <v>44</v>
      </c>
      <c r="AM17" s="298" t="s">
        <v>44</v>
      </c>
      <c r="AN17" s="279" t="s">
        <v>44</v>
      </c>
      <c r="AO17" s="471">
        <f>SUM(E17:AN17)</f>
        <v>1150</v>
      </c>
      <c r="AP17" s="468"/>
      <c r="AQ17" s="4"/>
      <c r="AR17" s="4"/>
    </row>
    <row r="18" spans="1:44" ht="18.75">
      <c r="A18" s="883"/>
      <c r="B18" s="884"/>
      <c r="C18" s="73"/>
      <c r="D18" s="941"/>
      <c r="E18" s="445"/>
      <c r="F18" s="448"/>
      <c r="G18" s="396"/>
      <c r="H18" s="396"/>
      <c r="I18" s="396"/>
      <c r="J18" s="396"/>
      <c r="K18" s="396"/>
      <c r="L18" s="396"/>
      <c r="M18" s="396"/>
      <c r="N18" s="449"/>
      <c r="O18" s="448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275"/>
      <c r="AA18" s="275"/>
      <c r="AB18" s="275"/>
      <c r="AC18" s="465"/>
      <c r="AD18" s="275"/>
      <c r="AE18" s="396"/>
      <c r="AF18" s="275"/>
      <c r="AG18" s="278"/>
      <c r="AH18" s="448"/>
      <c r="AI18" s="396"/>
      <c r="AJ18" s="396"/>
      <c r="AK18" s="449"/>
      <c r="AL18" s="448"/>
      <c r="AM18" s="396"/>
      <c r="AN18" s="279"/>
      <c r="AO18" s="471"/>
      <c r="AP18" s="468"/>
      <c r="AQ18" s="4"/>
      <c r="AR18" s="4"/>
    </row>
    <row r="19" spans="1:44" ht="18.75">
      <c r="A19" s="883"/>
      <c r="B19" s="884"/>
      <c r="C19" s="73" t="s">
        <v>33</v>
      </c>
      <c r="D19" s="941"/>
      <c r="E19" s="445">
        <v>10000</v>
      </c>
      <c r="F19" s="448">
        <v>150</v>
      </c>
      <c r="G19" s="396">
        <v>100</v>
      </c>
      <c r="H19" s="396">
        <v>100</v>
      </c>
      <c r="I19" s="396">
        <v>75</v>
      </c>
      <c r="J19" s="396">
        <v>10</v>
      </c>
      <c r="K19" s="396">
        <v>30</v>
      </c>
      <c r="L19" s="298" t="s">
        <v>44</v>
      </c>
      <c r="M19" s="298" t="s">
        <v>44</v>
      </c>
      <c r="N19" s="426" t="s">
        <v>44</v>
      </c>
      <c r="O19" s="455">
        <v>550</v>
      </c>
      <c r="P19" s="308">
        <v>700</v>
      </c>
      <c r="Q19" s="298" t="s">
        <v>44</v>
      </c>
      <c r="R19" s="396">
        <f>500+2000</f>
        <v>2500</v>
      </c>
      <c r="S19" s="308">
        <v>100</v>
      </c>
      <c r="T19" s="308">
        <v>75</v>
      </c>
      <c r="U19" s="308">
        <v>250</v>
      </c>
      <c r="V19" s="298" t="s">
        <v>44</v>
      </c>
      <c r="W19" s="275">
        <v>75</v>
      </c>
      <c r="X19" s="298">
        <v>500</v>
      </c>
      <c r="Y19" s="396">
        <v>1000</v>
      </c>
      <c r="Z19" s="275" t="s">
        <v>44</v>
      </c>
      <c r="AA19" s="275" t="s">
        <v>44</v>
      </c>
      <c r="AB19" s="275" t="s">
        <v>44</v>
      </c>
      <c r="AC19" s="275">
        <v>500</v>
      </c>
      <c r="AD19" s="275">
        <v>25</v>
      </c>
      <c r="AE19" s="298" t="s">
        <v>44</v>
      </c>
      <c r="AF19" s="275">
        <v>200</v>
      </c>
      <c r="AG19" s="278">
        <v>100</v>
      </c>
      <c r="AH19" s="363">
        <v>650</v>
      </c>
      <c r="AI19" s="308">
        <v>500</v>
      </c>
      <c r="AJ19" s="298" t="s">
        <v>44</v>
      </c>
      <c r="AK19" s="426" t="s">
        <v>44</v>
      </c>
      <c r="AL19" s="425" t="s">
        <v>44</v>
      </c>
      <c r="AM19" s="298" t="s">
        <v>44</v>
      </c>
      <c r="AN19" s="279" t="s">
        <v>44</v>
      </c>
      <c r="AO19" s="471">
        <f>SUM(E19:AN19)</f>
        <v>18190</v>
      </c>
      <c r="AP19" s="468"/>
      <c r="AQ19" s="4"/>
      <c r="AR19" s="4"/>
    </row>
    <row r="20" spans="1:44" ht="18.75">
      <c r="A20" s="883"/>
      <c r="B20" s="884"/>
      <c r="C20" s="73"/>
      <c r="D20" s="941"/>
      <c r="E20" s="445"/>
      <c r="F20" s="448"/>
      <c r="G20" s="396"/>
      <c r="H20" s="396"/>
      <c r="I20" s="396"/>
      <c r="J20" s="396"/>
      <c r="K20" s="396"/>
      <c r="L20" s="396"/>
      <c r="M20" s="396"/>
      <c r="N20" s="449"/>
      <c r="O20" s="448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275"/>
      <c r="AA20" s="275"/>
      <c r="AB20" s="275"/>
      <c r="AC20" s="465"/>
      <c r="AD20" s="275"/>
      <c r="AE20" s="396"/>
      <c r="AF20" s="275"/>
      <c r="AG20" s="278"/>
      <c r="AH20" s="448"/>
      <c r="AI20" s="396"/>
      <c r="AJ20" s="396"/>
      <c r="AK20" s="449"/>
      <c r="AL20" s="448"/>
      <c r="AM20" s="396"/>
      <c r="AN20" s="279"/>
      <c r="AO20" s="471"/>
      <c r="AP20" s="468"/>
      <c r="AQ20" s="4"/>
      <c r="AR20" s="4"/>
    </row>
    <row r="21" spans="1:44" ht="18.75">
      <c r="A21" s="883"/>
      <c r="B21" s="884"/>
      <c r="C21" s="73" t="s">
        <v>34</v>
      </c>
      <c r="D21" s="941"/>
      <c r="E21" s="445"/>
      <c r="F21" s="425" t="s">
        <v>44</v>
      </c>
      <c r="G21" s="298" t="s">
        <v>44</v>
      </c>
      <c r="H21" s="298" t="s">
        <v>44</v>
      </c>
      <c r="I21" s="298" t="s">
        <v>44</v>
      </c>
      <c r="J21" s="298" t="s">
        <v>44</v>
      </c>
      <c r="K21" s="298" t="s">
        <v>44</v>
      </c>
      <c r="L21" s="298" t="s">
        <v>44</v>
      </c>
      <c r="M21" s="298" t="s">
        <v>44</v>
      </c>
      <c r="N21" s="449">
        <v>100</v>
      </c>
      <c r="O21" s="425" t="s">
        <v>44</v>
      </c>
      <c r="P21" s="298" t="s">
        <v>44</v>
      </c>
      <c r="Q21" s="298" t="s">
        <v>44</v>
      </c>
      <c r="R21" s="298" t="s">
        <v>44</v>
      </c>
      <c r="S21" s="298" t="s">
        <v>44</v>
      </c>
      <c r="T21" s="298" t="s">
        <v>44</v>
      </c>
      <c r="U21" s="298" t="s">
        <v>44</v>
      </c>
      <c r="V21" s="298" t="s">
        <v>44</v>
      </c>
      <c r="W21" s="298" t="s">
        <v>44</v>
      </c>
      <c r="X21" s="396" t="s">
        <v>53</v>
      </c>
      <c r="Y21" s="298" t="s">
        <v>44</v>
      </c>
      <c r="Z21" s="275" t="s">
        <v>44</v>
      </c>
      <c r="AA21" s="275" t="s">
        <v>44</v>
      </c>
      <c r="AB21" s="275" t="s">
        <v>44</v>
      </c>
      <c r="AC21" s="275" t="s">
        <v>44</v>
      </c>
      <c r="AD21" s="275" t="s">
        <v>44</v>
      </c>
      <c r="AE21" s="396">
        <v>100</v>
      </c>
      <c r="AF21" s="275" t="s">
        <v>44</v>
      </c>
      <c r="AG21" s="278" t="s">
        <v>44</v>
      </c>
      <c r="AH21" s="363">
        <v>650</v>
      </c>
      <c r="AI21" s="308">
        <v>500</v>
      </c>
      <c r="AJ21" s="308">
        <v>200</v>
      </c>
      <c r="AK21" s="365">
        <v>500</v>
      </c>
      <c r="AL21" s="425" t="s">
        <v>44</v>
      </c>
      <c r="AM21" s="298" t="s">
        <v>44</v>
      </c>
      <c r="AN21" s="279" t="s">
        <v>44</v>
      </c>
      <c r="AO21" s="471">
        <f>SUM(E21:AN21)</f>
        <v>2050</v>
      </c>
      <c r="AP21" s="468"/>
      <c r="AQ21" s="4"/>
      <c r="AR21" s="4"/>
    </row>
    <row r="22" spans="1:44" ht="18.75">
      <c r="A22" s="883"/>
      <c r="B22" s="884"/>
      <c r="C22" s="73"/>
      <c r="D22" s="941"/>
      <c r="E22" s="445"/>
      <c r="F22" s="450"/>
      <c r="G22" s="439"/>
      <c r="H22" s="439"/>
      <c r="I22" s="439"/>
      <c r="J22" s="439"/>
      <c r="K22" s="439"/>
      <c r="L22" s="439"/>
      <c r="M22" s="439"/>
      <c r="N22" s="451"/>
      <c r="O22" s="450"/>
      <c r="P22" s="439"/>
      <c r="Q22" s="439"/>
      <c r="R22" s="439"/>
      <c r="S22" s="439"/>
      <c r="T22" s="439"/>
      <c r="U22" s="439"/>
      <c r="V22" s="439"/>
      <c r="W22" s="439"/>
      <c r="X22" s="440"/>
      <c r="Y22" s="439"/>
      <c r="Z22" s="376"/>
      <c r="AA22" s="376"/>
      <c r="AB22" s="376"/>
      <c r="AC22" s="376"/>
      <c r="AD22" s="441"/>
      <c r="AE22" s="440"/>
      <c r="AF22" s="376"/>
      <c r="AG22" s="441"/>
      <c r="AH22" s="460"/>
      <c r="AI22" s="442"/>
      <c r="AJ22" s="442"/>
      <c r="AK22" s="461"/>
      <c r="AL22" s="450"/>
      <c r="AM22" s="439"/>
      <c r="AN22" s="456"/>
      <c r="AO22" s="471"/>
      <c r="AP22" s="468"/>
      <c r="AQ22" s="4"/>
      <c r="AR22" s="4"/>
    </row>
    <row r="23" spans="1:44" ht="19.5" thickBot="1">
      <c r="A23" s="883"/>
      <c r="B23" s="884"/>
      <c r="C23" s="73"/>
      <c r="D23" s="942"/>
      <c r="E23" s="445"/>
      <c r="F23" s="452"/>
      <c r="G23" s="453"/>
      <c r="H23" s="453"/>
      <c r="I23" s="453"/>
      <c r="J23" s="453"/>
      <c r="K23" s="453"/>
      <c r="L23" s="453"/>
      <c r="M23" s="453"/>
      <c r="N23" s="454"/>
      <c r="O23" s="452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7"/>
      <c r="AA23" s="457"/>
      <c r="AB23" s="453"/>
      <c r="AC23" s="466"/>
      <c r="AD23" s="458"/>
      <c r="AE23" s="453"/>
      <c r="AF23" s="457"/>
      <c r="AG23" s="458"/>
      <c r="AH23" s="452"/>
      <c r="AI23" s="453"/>
      <c r="AJ23" s="453"/>
      <c r="AK23" s="454"/>
      <c r="AL23" s="452"/>
      <c r="AM23" s="453"/>
      <c r="AN23" s="454"/>
      <c r="AO23" s="472">
        <f>SUM(AO11:AO21)</f>
        <v>58820</v>
      </c>
      <c r="AP23" s="469"/>
      <c r="AQ23" s="144"/>
      <c r="AR23" s="144"/>
    </row>
    <row r="24" spans="1:44">
      <c r="AQ24" s="4"/>
    </row>
    <row r="25" spans="1:44">
      <c r="AQ25" s="4"/>
    </row>
    <row r="26" spans="1:44">
      <c r="AQ26" s="4"/>
    </row>
    <row r="27" spans="1:44">
      <c r="AQ27" s="4"/>
    </row>
    <row r="28" spans="1:44">
      <c r="AQ28" s="4"/>
    </row>
    <row r="29" spans="1:44">
      <c r="AQ29" s="4"/>
    </row>
    <row r="30" spans="1:44">
      <c r="AQ30" s="4"/>
    </row>
    <row r="31" spans="1:44">
      <c r="AQ31" s="4"/>
    </row>
    <row r="32" spans="1:44">
      <c r="AQ32" s="4"/>
    </row>
    <row r="33" spans="43:43">
      <c r="AQ33" s="4"/>
    </row>
    <row r="34" spans="43:43">
      <c r="AQ34" s="4"/>
    </row>
    <row r="35" spans="43:43">
      <c r="AQ35" s="4"/>
    </row>
    <row r="36" spans="43:43">
      <c r="AQ36" s="4"/>
    </row>
    <row r="37" spans="43:43">
      <c r="AQ37" s="4"/>
    </row>
    <row r="38" spans="43:43">
      <c r="AQ38" s="4"/>
    </row>
    <row r="39" spans="43:43">
      <c r="AQ39" s="4"/>
    </row>
    <row r="40" spans="43:43">
      <c r="AQ40" s="4"/>
    </row>
    <row r="41" spans="43:43">
      <c r="AQ41" s="4"/>
    </row>
    <row r="42" spans="43:43">
      <c r="AQ42" s="4"/>
    </row>
    <row r="43" spans="43:43">
      <c r="AQ43" s="4"/>
    </row>
    <row r="44" spans="43:43">
      <c r="AQ44" s="4"/>
    </row>
    <row r="45" spans="43:43">
      <c r="AQ45" s="4"/>
    </row>
    <row r="46" spans="43:43">
      <c r="AQ46" s="4"/>
    </row>
    <row r="47" spans="43:43">
      <c r="AQ47" s="4"/>
    </row>
    <row r="48" spans="43:43">
      <c r="AQ48" s="4"/>
    </row>
    <row r="49" spans="43:43">
      <c r="AQ49" s="4"/>
    </row>
    <row r="50" spans="43:43">
      <c r="AQ50" s="4"/>
    </row>
    <row r="51" spans="43:43">
      <c r="AQ51" s="4"/>
    </row>
    <row r="52" spans="43:43">
      <c r="AQ52" s="4"/>
    </row>
    <row r="53" spans="43:43">
      <c r="AQ53" s="4"/>
    </row>
    <row r="54" spans="43:43">
      <c r="AQ54" s="4"/>
    </row>
    <row r="55" spans="43:43">
      <c r="AQ55" s="4"/>
    </row>
    <row r="56" spans="43:43">
      <c r="AQ56" s="4"/>
    </row>
    <row r="57" spans="43:43">
      <c r="AQ57" s="4"/>
    </row>
    <row r="58" spans="43:43">
      <c r="AQ58" s="4"/>
    </row>
    <row r="59" spans="43:43">
      <c r="AQ59" s="4"/>
    </row>
    <row r="60" spans="43:43">
      <c r="AQ60" s="4"/>
    </row>
    <row r="61" spans="43:43">
      <c r="AQ61" s="4"/>
    </row>
    <row r="62" spans="43:43">
      <c r="AQ62" s="4"/>
    </row>
    <row r="63" spans="43:43">
      <c r="AQ63" s="4"/>
    </row>
    <row r="64" spans="43:43">
      <c r="AQ64" s="4"/>
    </row>
    <row r="65" spans="43:43">
      <c r="AQ65" s="4"/>
    </row>
    <row r="66" spans="43:43">
      <c r="AQ66" s="4"/>
    </row>
    <row r="67" spans="43:43">
      <c r="AQ67" s="4"/>
    </row>
    <row r="68" spans="43:43">
      <c r="AQ68" s="4"/>
    </row>
    <row r="69" spans="43:43">
      <c r="AQ69" s="4"/>
    </row>
    <row r="70" spans="43:43">
      <c r="AQ70" s="4"/>
    </row>
    <row r="71" spans="43:43">
      <c r="AQ71" s="4"/>
    </row>
    <row r="72" spans="43:43">
      <c r="AQ72" s="4"/>
    </row>
    <row r="73" spans="43:43">
      <c r="AQ73" s="4"/>
    </row>
    <row r="74" spans="43:43">
      <c r="AQ74" s="4"/>
    </row>
    <row r="75" spans="43:43">
      <c r="AQ75" s="4"/>
    </row>
    <row r="76" spans="43:43">
      <c r="AQ76" s="4"/>
    </row>
    <row r="77" spans="43:43">
      <c r="AQ77" s="4"/>
    </row>
    <row r="78" spans="43:43">
      <c r="AQ78" s="4"/>
    </row>
    <row r="79" spans="43:43">
      <c r="AQ79" s="4"/>
    </row>
    <row r="80" spans="43:43">
      <c r="AQ80" s="4"/>
    </row>
    <row r="81" spans="43:43">
      <c r="AQ81" s="4"/>
    </row>
    <row r="82" spans="43:43">
      <c r="AQ82" s="4"/>
    </row>
    <row r="83" spans="43:43">
      <c r="AQ83" s="4"/>
    </row>
    <row r="84" spans="43:43">
      <c r="AQ84" s="4"/>
    </row>
    <row r="85" spans="43:43">
      <c r="AQ85" s="4"/>
    </row>
    <row r="86" spans="43:43">
      <c r="AQ86" s="4"/>
    </row>
    <row r="87" spans="43:43">
      <c r="AQ87" s="4"/>
    </row>
    <row r="88" spans="43:43">
      <c r="AQ88" s="4"/>
    </row>
    <row r="89" spans="43:43">
      <c r="AQ89" s="4"/>
    </row>
    <row r="90" spans="43:43">
      <c r="AQ90" s="4"/>
    </row>
    <row r="91" spans="43:43">
      <c r="AQ91" s="4"/>
    </row>
    <row r="92" spans="43:43">
      <c r="AQ92" s="4"/>
    </row>
    <row r="93" spans="43:43">
      <c r="AQ93" s="4"/>
    </row>
    <row r="94" spans="43:43">
      <c r="AQ94" s="4"/>
    </row>
    <row r="95" spans="43:43">
      <c r="AQ95" s="4"/>
    </row>
    <row r="96" spans="43:43">
      <c r="AQ96" s="4"/>
    </row>
    <row r="97" spans="43:43">
      <c r="AQ97" s="4"/>
    </row>
    <row r="98" spans="43:43">
      <c r="AQ98" s="4"/>
    </row>
    <row r="99" spans="43:43">
      <c r="AQ99" s="4"/>
    </row>
    <row r="100" spans="43:43">
      <c r="AQ100" s="4"/>
    </row>
    <row r="101" spans="43:43">
      <c r="AQ101" s="4"/>
    </row>
    <row r="102" spans="43:43">
      <c r="AQ102" s="4"/>
    </row>
    <row r="103" spans="43:43">
      <c r="AQ103" s="4"/>
    </row>
    <row r="104" spans="43:43">
      <c r="AQ104" s="4"/>
    </row>
    <row r="105" spans="43:43">
      <c r="AQ105" s="4"/>
    </row>
    <row r="106" spans="43:43">
      <c r="AQ106" s="4"/>
    </row>
    <row r="107" spans="43:43">
      <c r="AQ107" s="4"/>
    </row>
    <row r="108" spans="43:43">
      <c r="AQ108" s="4"/>
    </row>
    <row r="109" spans="43:43">
      <c r="AQ109" s="4"/>
    </row>
    <row r="110" spans="43:43">
      <c r="AQ110" s="4"/>
    </row>
    <row r="111" spans="43:43">
      <c r="AQ111" s="4"/>
    </row>
    <row r="112" spans="43:43">
      <c r="AQ112" s="4"/>
    </row>
    <row r="113" spans="43:43">
      <c r="AQ113" s="4"/>
    </row>
    <row r="114" spans="43:43">
      <c r="AQ114" s="4"/>
    </row>
    <row r="115" spans="43:43">
      <c r="AQ115" s="4"/>
    </row>
    <row r="116" spans="43:43">
      <c r="AQ116" s="4"/>
    </row>
    <row r="117" spans="43:43">
      <c r="AQ117" s="4"/>
    </row>
    <row r="118" spans="43:43">
      <c r="AQ118" s="4"/>
    </row>
    <row r="119" spans="43:43">
      <c r="AQ119" s="4"/>
    </row>
    <row r="120" spans="43:43">
      <c r="AQ120" s="4"/>
    </row>
    <row r="121" spans="43:43">
      <c r="AQ121" s="4"/>
    </row>
    <row r="122" spans="43:43">
      <c r="AQ122" s="4"/>
    </row>
    <row r="123" spans="43:43">
      <c r="AQ123" s="4"/>
    </row>
    <row r="124" spans="43:43">
      <c r="AQ124" s="4"/>
    </row>
    <row r="125" spans="43:43">
      <c r="AQ125" s="4"/>
    </row>
    <row r="126" spans="43:43">
      <c r="AQ126" s="4"/>
    </row>
    <row r="127" spans="43:43">
      <c r="AQ127" s="4"/>
    </row>
    <row r="128" spans="43:43">
      <c r="AQ128" s="4"/>
    </row>
    <row r="129" spans="43:43">
      <c r="AQ129" s="4"/>
    </row>
    <row r="130" spans="43:43">
      <c r="AQ130" s="4"/>
    </row>
    <row r="131" spans="43:43">
      <c r="AQ131" s="4"/>
    </row>
    <row r="132" spans="43:43">
      <c r="AQ132" s="4"/>
    </row>
    <row r="133" spans="43:43">
      <c r="AQ133" s="4"/>
    </row>
    <row r="134" spans="43:43">
      <c r="AQ134" s="4"/>
    </row>
    <row r="135" spans="43:43">
      <c r="AQ135" s="4"/>
    </row>
    <row r="136" spans="43:43">
      <c r="AQ136" s="4"/>
    </row>
    <row r="137" spans="43:43">
      <c r="AQ137" s="4"/>
    </row>
    <row r="138" spans="43:43">
      <c r="AQ138" s="4"/>
    </row>
    <row r="139" spans="43:43">
      <c r="AQ139" s="4"/>
    </row>
    <row r="140" spans="43:43">
      <c r="AQ140" s="4"/>
    </row>
    <row r="141" spans="43:43">
      <c r="AQ141" s="4"/>
    </row>
    <row r="142" spans="43:43">
      <c r="AQ142" s="4"/>
    </row>
    <row r="143" spans="43:43">
      <c r="AQ143" s="4"/>
    </row>
    <row r="144" spans="43:43">
      <c r="AQ144" s="4"/>
    </row>
    <row r="145" spans="43:43">
      <c r="AQ145" s="4"/>
    </row>
    <row r="146" spans="43:43">
      <c r="AQ146" s="4"/>
    </row>
    <row r="147" spans="43:43">
      <c r="AQ147" s="4"/>
    </row>
    <row r="148" spans="43:43">
      <c r="AQ148" s="4"/>
    </row>
    <row r="149" spans="43:43">
      <c r="AQ149" s="4"/>
    </row>
    <row r="150" spans="43:43">
      <c r="AQ150" s="4"/>
    </row>
    <row r="151" spans="43:43">
      <c r="AQ151" s="4"/>
    </row>
    <row r="152" spans="43:43">
      <c r="AQ152" s="4"/>
    </row>
    <row r="153" spans="43:43">
      <c r="AQ153" s="4"/>
    </row>
    <row r="154" spans="43:43">
      <c r="AQ154" s="4"/>
    </row>
    <row r="155" spans="43:43">
      <c r="AQ155" s="4"/>
    </row>
    <row r="156" spans="43:43">
      <c r="AQ156" s="4"/>
    </row>
    <row r="157" spans="43:43">
      <c r="AQ157" s="4"/>
    </row>
    <row r="158" spans="43:43">
      <c r="AQ158" s="4"/>
    </row>
    <row r="159" spans="43:43">
      <c r="AQ159" s="4"/>
    </row>
    <row r="160" spans="43:43">
      <c r="AQ160" s="4"/>
    </row>
    <row r="161" spans="43:43">
      <c r="AQ161" s="4"/>
    </row>
    <row r="162" spans="43:43">
      <c r="AQ162" s="4"/>
    </row>
    <row r="163" spans="43:43">
      <c r="AQ163" s="4"/>
    </row>
    <row r="164" spans="43:43">
      <c r="AQ164" s="4"/>
    </row>
    <row r="165" spans="43:43">
      <c r="AQ165" s="4"/>
    </row>
    <row r="166" spans="43:43">
      <c r="AQ166" s="4"/>
    </row>
    <row r="167" spans="43:43">
      <c r="AQ167" s="4"/>
    </row>
    <row r="168" spans="43:43">
      <c r="AQ168" s="4"/>
    </row>
    <row r="169" spans="43:43">
      <c r="AQ169" s="4"/>
    </row>
    <row r="170" spans="43:43">
      <c r="AQ170" s="4"/>
    </row>
    <row r="171" spans="43:43">
      <c r="AQ171" s="4"/>
    </row>
    <row r="172" spans="43:43">
      <c r="AQ172" s="4"/>
    </row>
    <row r="173" spans="43:43">
      <c r="AQ173" s="4"/>
    </row>
    <row r="174" spans="43:43">
      <c r="AQ174" s="4"/>
    </row>
    <row r="175" spans="43:43">
      <c r="AQ175" s="4"/>
    </row>
    <row r="176" spans="43:43">
      <c r="AQ176" s="4"/>
    </row>
    <row r="177" spans="43:43">
      <c r="AQ177" s="4"/>
    </row>
    <row r="178" spans="43:43">
      <c r="AQ178" s="4"/>
    </row>
  </sheetData>
  <mergeCells count="15">
    <mergeCell ref="J2:N2"/>
    <mergeCell ref="A6:A8"/>
    <mergeCell ref="B6:B8"/>
    <mergeCell ref="C6:C8"/>
    <mergeCell ref="D6:D8"/>
    <mergeCell ref="F6:AD6"/>
    <mergeCell ref="A10:B23"/>
    <mergeCell ref="AH6:AK7"/>
    <mergeCell ref="AL6:AN7"/>
    <mergeCell ref="AP6:AP9"/>
    <mergeCell ref="F7:N7"/>
    <mergeCell ref="O7:AG7"/>
    <mergeCell ref="AO6:AO9"/>
    <mergeCell ref="E6:E9"/>
    <mergeCell ref="D9:D23"/>
  </mergeCells>
  <pageMargins left="0.70866141732283472" right="0.70866141732283472" top="1.49" bottom="0.92" header="0.31496062992125984" footer="0.31496062992125984"/>
  <pageSetup paperSize="5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R178"/>
  <sheetViews>
    <sheetView topLeftCell="P1" zoomScale="66" zoomScaleNormal="66" workbookViewId="0">
      <selection activeCell="A6" sqref="A6:AO23"/>
    </sheetView>
  </sheetViews>
  <sheetFormatPr defaultRowHeight="15.75"/>
  <cols>
    <col min="2" max="2" width="9.28515625" customWidth="1"/>
    <col min="3" max="4" width="20.140625" style="22" customWidth="1"/>
    <col min="5" max="5" width="20.140625" style="328" customWidth="1"/>
    <col min="6" max="36" width="8.85546875" customWidth="1"/>
    <col min="37" max="37" width="8.85546875" style="22" customWidth="1"/>
    <col min="38" max="40" width="8.85546875" customWidth="1"/>
    <col min="41" max="41" width="11.7109375" style="167" customWidth="1"/>
    <col min="42" max="42" width="9.7109375" customWidth="1"/>
    <col min="44" max="44" width="9.7109375" bestFit="1" customWidth="1"/>
    <col min="46" max="46" width="8.85546875" customWidth="1"/>
  </cols>
  <sheetData>
    <row r="2" spans="1:44" ht="23.25">
      <c r="J2" s="901"/>
      <c r="K2" s="901"/>
      <c r="L2" s="901"/>
      <c r="M2" s="901"/>
      <c r="N2" s="901"/>
    </row>
    <row r="4" spans="1:44" ht="21">
      <c r="A4" s="393" t="s">
        <v>258</v>
      </c>
      <c r="B4" s="393"/>
    </row>
    <row r="5" spans="1:44" s="167" customFormat="1" ht="16.5" thickBot="1">
      <c r="C5" s="347"/>
      <c r="D5" s="347"/>
      <c r="E5" s="420">
        <v>1</v>
      </c>
      <c r="F5" s="401">
        <v>2</v>
      </c>
      <c r="G5" s="420">
        <v>3</v>
      </c>
      <c r="H5" s="401">
        <v>4</v>
      </c>
      <c r="I5" s="420">
        <v>5</v>
      </c>
      <c r="J5" s="401">
        <v>6</v>
      </c>
      <c r="K5" s="420">
        <v>7</v>
      </c>
      <c r="L5" s="401">
        <v>8</v>
      </c>
      <c r="M5" s="420">
        <v>9</v>
      </c>
      <c r="N5" s="401">
        <v>10</v>
      </c>
      <c r="O5" s="420">
        <v>11</v>
      </c>
      <c r="P5" s="401">
        <v>12</v>
      </c>
      <c r="Q5" s="420">
        <v>13</v>
      </c>
      <c r="R5" s="401">
        <v>14</v>
      </c>
      <c r="S5" s="420">
        <v>15</v>
      </c>
      <c r="T5" s="401">
        <v>16</v>
      </c>
      <c r="U5" s="420">
        <v>17</v>
      </c>
      <c r="V5" s="401">
        <v>18</v>
      </c>
      <c r="W5" s="420">
        <v>19</v>
      </c>
      <c r="X5" s="401">
        <v>20</v>
      </c>
      <c r="Y5" s="420">
        <v>21</v>
      </c>
      <c r="Z5" s="401">
        <v>22</v>
      </c>
      <c r="AA5" s="420">
        <v>23</v>
      </c>
      <c r="AB5" s="401">
        <v>24</v>
      </c>
      <c r="AC5" s="420">
        <v>25</v>
      </c>
      <c r="AD5" s="401">
        <v>26</v>
      </c>
      <c r="AE5" s="420">
        <v>27</v>
      </c>
      <c r="AF5" s="401">
        <v>28</v>
      </c>
      <c r="AG5" s="420">
        <v>29</v>
      </c>
      <c r="AH5" s="401">
        <v>30</v>
      </c>
      <c r="AI5" s="420">
        <v>31</v>
      </c>
      <c r="AJ5" s="401">
        <v>32</v>
      </c>
      <c r="AK5" s="420">
        <v>33</v>
      </c>
      <c r="AL5" s="401">
        <v>34</v>
      </c>
      <c r="AM5" s="420">
        <v>35</v>
      </c>
      <c r="AN5" s="401">
        <v>36</v>
      </c>
      <c r="AO5" s="420">
        <v>37</v>
      </c>
      <c r="AP5" s="389"/>
    </row>
    <row r="6" spans="1:44" ht="16.149999999999999" customHeight="1" thickBot="1">
      <c r="A6" s="902" t="s">
        <v>80</v>
      </c>
      <c r="B6" s="968"/>
      <c r="C6" s="904" t="s">
        <v>247</v>
      </c>
      <c r="D6" s="907" t="s">
        <v>213</v>
      </c>
      <c r="E6" s="913" t="s">
        <v>248</v>
      </c>
      <c r="F6" s="910" t="s">
        <v>253</v>
      </c>
      <c r="G6" s="910"/>
      <c r="H6" s="910"/>
      <c r="I6" s="910"/>
      <c r="J6" s="910"/>
      <c r="K6" s="910"/>
      <c r="L6" s="910"/>
      <c r="M6" s="910"/>
      <c r="N6" s="910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911"/>
      <c r="AE6" s="419"/>
      <c r="AF6" s="419"/>
      <c r="AG6" s="419"/>
      <c r="AH6" s="921" t="s">
        <v>250</v>
      </c>
      <c r="AI6" s="922"/>
      <c r="AJ6" s="922"/>
      <c r="AK6" s="923"/>
      <c r="AL6" s="927" t="s">
        <v>251</v>
      </c>
      <c r="AM6" s="928"/>
      <c r="AN6" s="929"/>
      <c r="AO6" s="938" t="s">
        <v>252</v>
      </c>
      <c r="AP6" s="973" t="s">
        <v>36</v>
      </c>
      <c r="AQ6" s="943" t="s">
        <v>286</v>
      </c>
      <c r="AR6" s="970" t="s">
        <v>287</v>
      </c>
    </row>
    <row r="7" spans="1:44" ht="16.149999999999999" customHeight="1" thickBot="1">
      <c r="A7" s="903"/>
      <c r="B7" s="969"/>
      <c r="C7" s="905"/>
      <c r="D7" s="908"/>
      <c r="E7" s="913"/>
      <c r="F7" s="952" t="s">
        <v>226</v>
      </c>
      <c r="G7" s="952"/>
      <c r="H7" s="952"/>
      <c r="I7" s="952"/>
      <c r="J7" s="952"/>
      <c r="K7" s="952"/>
      <c r="L7" s="952"/>
      <c r="M7" s="952"/>
      <c r="N7" s="967"/>
      <c r="O7" s="935" t="s">
        <v>249</v>
      </c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24"/>
      <c r="AI7" s="925"/>
      <c r="AJ7" s="925"/>
      <c r="AK7" s="926"/>
      <c r="AL7" s="930"/>
      <c r="AM7" s="931"/>
      <c r="AN7" s="932"/>
      <c r="AO7" s="938"/>
      <c r="AP7" s="974"/>
      <c r="AQ7" s="944"/>
      <c r="AR7" s="971"/>
    </row>
    <row r="8" spans="1:44" s="167" customFormat="1" ht="16.5" customHeight="1" thickBot="1">
      <c r="A8" s="903"/>
      <c r="B8" s="969"/>
      <c r="C8" s="906"/>
      <c r="D8" s="909"/>
      <c r="E8" s="913"/>
      <c r="F8" s="353">
        <v>1</v>
      </c>
      <c r="G8" s="400">
        <v>2</v>
      </c>
      <c r="H8" s="353">
        <v>3</v>
      </c>
      <c r="I8" s="400">
        <v>4</v>
      </c>
      <c r="J8" s="353">
        <v>5</v>
      </c>
      <c r="K8" s="400">
        <v>6</v>
      </c>
      <c r="L8" s="353">
        <v>7</v>
      </c>
      <c r="M8" s="400">
        <v>8</v>
      </c>
      <c r="N8" s="354">
        <v>9</v>
      </c>
      <c r="O8" s="355">
        <v>1</v>
      </c>
      <c r="P8" s="266">
        <v>2</v>
      </c>
      <c r="Q8" s="266">
        <v>3</v>
      </c>
      <c r="R8" s="266">
        <v>4</v>
      </c>
      <c r="S8" s="266">
        <v>5</v>
      </c>
      <c r="T8" s="266">
        <v>6</v>
      </c>
      <c r="U8" s="266">
        <v>7</v>
      </c>
      <c r="V8" s="266">
        <v>8</v>
      </c>
      <c r="W8" s="266">
        <v>9</v>
      </c>
      <c r="X8" s="266">
        <v>10</v>
      </c>
      <c r="Y8" s="266">
        <v>11</v>
      </c>
      <c r="Z8" s="266">
        <v>12</v>
      </c>
      <c r="AA8" s="266">
        <v>13</v>
      </c>
      <c r="AB8" s="266">
        <v>14</v>
      </c>
      <c r="AC8" s="266">
        <v>15</v>
      </c>
      <c r="AD8" s="266">
        <v>16</v>
      </c>
      <c r="AE8" s="266">
        <v>17</v>
      </c>
      <c r="AF8" s="266">
        <v>18</v>
      </c>
      <c r="AG8" s="379">
        <v>19</v>
      </c>
      <c r="AH8" s="409">
        <v>1</v>
      </c>
      <c r="AI8" s="401">
        <v>2</v>
      </c>
      <c r="AJ8" s="401">
        <v>3</v>
      </c>
      <c r="AK8" s="410">
        <v>4</v>
      </c>
      <c r="AL8" s="409">
        <v>1</v>
      </c>
      <c r="AM8" s="401">
        <v>2</v>
      </c>
      <c r="AN8" s="410">
        <v>3</v>
      </c>
      <c r="AO8" s="938"/>
      <c r="AP8" s="974"/>
      <c r="AQ8" s="944"/>
      <c r="AR8" s="971"/>
    </row>
    <row r="9" spans="1:44" ht="95.25" thickBot="1">
      <c r="A9" s="337">
        <v>1</v>
      </c>
      <c r="B9" s="338" t="s">
        <v>103</v>
      </c>
      <c r="C9" s="131" t="s">
        <v>269</v>
      </c>
      <c r="D9" s="918" t="s">
        <v>266</v>
      </c>
      <c r="E9" s="914"/>
      <c r="F9" s="434" t="s">
        <v>1</v>
      </c>
      <c r="G9" s="422" t="s">
        <v>2</v>
      </c>
      <c r="H9" s="422" t="s">
        <v>3</v>
      </c>
      <c r="I9" s="422" t="s">
        <v>4</v>
      </c>
      <c r="J9" s="422" t="s">
        <v>5</v>
      </c>
      <c r="K9" s="422" t="s">
        <v>221</v>
      </c>
      <c r="L9" s="422" t="s">
        <v>7</v>
      </c>
      <c r="M9" s="422" t="s">
        <v>8</v>
      </c>
      <c r="N9" s="402" t="s">
        <v>254</v>
      </c>
      <c r="O9" s="421" t="s">
        <v>15</v>
      </c>
      <c r="P9" s="422" t="s">
        <v>17</v>
      </c>
      <c r="Q9" s="422" t="s">
        <v>232</v>
      </c>
      <c r="R9" s="422" t="s">
        <v>19</v>
      </c>
      <c r="S9" s="422" t="s">
        <v>20</v>
      </c>
      <c r="T9" s="422" t="s">
        <v>21</v>
      </c>
      <c r="U9" s="422" t="s">
        <v>256</v>
      </c>
      <c r="V9" s="422" t="s">
        <v>25</v>
      </c>
      <c r="W9" s="422" t="s">
        <v>26</v>
      </c>
      <c r="X9" s="422" t="s">
        <v>27</v>
      </c>
      <c r="Y9" s="422" t="s">
        <v>28</v>
      </c>
      <c r="Z9" s="422" t="s">
        <v>94</v>
      </c>
      <c r="AA9" s="422" t="s">
        <v>95</v>
      </c>
      <c r="AB9" s="422" t="s">
        <v>96</v>
      </c>
      <c r="AC9" s="422" t="s">
        <v>222</v>
      </c>
      <c r="AD9" s="423" t="s">
        <v>234</v>
      </c>
      <c r="AE9" s="422" t="s">
        <v>255</v>
      </c>
      <c r="AF9" s="422" t="s">
        <v>93</v>
      </c>
      <c r="AG9" s="424" t="s">
        <v>257</v>
      </c>
      <c r="AH9" s="421" t="s">
        <v>10</v>
      </c>
      <c r="AI9" s="422" t="s">
        <v>223</v>
      </c>
      <c r="AJ9" s="422" t="s">
        <v>12</v>
      </c>
      <c r="AK9" s="402" t="s">
        <v>13</v>
      </c>
      <c r="AL9" s="421" t="s">
        <v>22</v>
      </c>
      <c r="AM9" s="422" t="s">
        <v>23</v>
      </c>
      <c r="AN9" s="402" t="s">
        <v>235</v>
      </c>
      <c r="AO9" s="939"/>
      <c r="AP9" s="975"/>
      <c r="AQ9" s="945"/>
      <c r="AR9" s="972"/>
    </row>
    <row r="10" spans="1:44" ht="33" hidden="1" customHeight="1">
      <c r="A10" s="881"/>
      <c r="B10" s="882"/>
      <c r="C10" s="395" t="s">
        <v>37</v>
      </c>
      <c r="D10" s="941"/>
      <c r="E10" s="443"/>
      <c r="F10" s="446" t="s">
        <v>45</v>
      </c>
      <c r="G10" s="397" t="s">
        <v>46</v>
      </c>
      <c r="H10" s="397"/>
      <c r="I10" s="397" t="s">
        <v>38</v>
      </c>
      <c r="J10" s="397" t="s">
        <v>39</v>
      </c>
      <c r="K10" s="397" t="s">
        <v>40</v>
      </c>
      <c r="L10" s="397" t="s">
        <v>41</v>
      </c>
      <c r="M10" s="397" t="s">
        <v>42</v>
      </c>
      <c r="N10" s="447" t="s">
        <v>43</v>
      </c>
      <c r="O10" s="446" t="s">
        <v>51</v>
      </c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175"/>
      <c r="AA10" s="175"/>
      <c r="AB10" s="398"/>
      <c r="AC10" s="464"/>
      <c r="AD10" s="176"/>
      <c r="AE10" s="397" t="s">
        <v>43</v>
      </c>
      <c r="AF10" s="175"/>
      <c r="AG10" s="459"/>
      <c r="AH10" s="446" t="s">
        <v>47</v>
      </c>
      <c r="AI10" s="397" t="s">
        <v>48</v>
      </c>
      <c r="AJ10" s="397" t="s">
        <v>49</v>
      </c>
      <c r="AK10" s="447" t="s">
        <v>50</v>
      </c>
      <c r="AL10" s="446"/>
      <c r="AM10" s="397"/>
      <c r="AN10" s="447"/>
      <c r="AO10" s="470"/>
      <c r="AP10" s="558"/>
      <c r="AQ10" s="3"/>
      <c r="AR10" s="1"/>
    </row>
    <row r="11" spans="1:44" ht="18.75">
      <c r="A11" s="883"/>
      <c r="B11" s="884"/>
      <c r="C11" s="73" t="s">
        <v>29</v>
      </c>
      <c r="D11" s="941"/>
      <c r="E11" s="444">
        <v>10000</v>
      </c>
      <c r="F11" s="448">
        <v>150</v>
      </c>
      <c r="G11" s="396">
        <v>100</v>
      </c>
      <c r="H11" s="396">
        <v>100</v>
      </c>
      <c r="I11" s="396">
        <v>75</v>
      </c>
      <c r="J11" s="396">
        <v>10</v>
      </c>
      <c r="K11" s="396">
        <v>30</v>
      </c>
      <c r="L11" s="396">
        <v>300</v>
      </c>
      <c r="M11" s="396">
        <v>300</v>
      </c>
      <c r="N11" s="426" t="s">
        <v>44</v>
      </c>
      <c r="O11" s="455">
        <v>550</v>
      </c>
      <c r="P11" s="308">
        <v>700</v>
      </c>
      <c r="Q11" s="298" t="s">
        <v>44</v>
      </c>
      <c r="R11" s="396">
        <f>500+2100</f>
        <v>2600</v>
      </c>
      <c r="S11" s="308">
        <v>100</v>
      </c>
      <c r="T11" s="308">
        <v>75</v>
      </c>
      <c r="U11" s="308">
        <v>250</v>
      </c>
      <c r="V11" s="298" t="s">
        <v>44</v>
      </c>
      <c r="W11" s="275">
        <v>75</v>
      </c>
      <c r="X11" s="298" t="s">
        <v>44</v>
      </c>
      <c r="Y11" s="396">
        <v>1000</v>
      </c>
      <c r="Z11" s="275" t="s">
        <v>44</v>
      </c>
      <c r="AA11" s="275" t="s">
        <v>44</v>
      </c>
      <c r="AB11" s="275" t="s">
        <v>44</v>
      </c>
      <c r="AC11" s="275">
        <v>500</v>
      </c>
      <c r="AD11" s="275">
        <v>25</v>
      </c>
      <c r="AE11" s="298" t="s">
        <v>44</v>
      </c>
      <c r="AF11" s="275">
        <v>200</v>
      </c>
      <c r="AG11" s="278">
        <v>100</v>
      </c>
      <c r="AH11" s="363">
        <v>650</v>
      </c>
      <c r="AI11" s="308">
        <v>500</v>
      </c>
      <c r="AJ11" s="298" t="s">
        <v>44</v>
      </c>
      <c r="AK11" s="426" t="s">
        <v>44</v>
      </c>
      <c r="AL11" s="425" t="s">
        <v>44</v>
      </c>
      <c r="AM11" s="396">
        <v>100</v>
      </c>
      <c r="AN11" s="365">
        <v>500</v>
      </c>
      <c r="AO11" s="471">
        <f>SUM(E11:AN11)</f>
        <v>18990</v>
      </c>
      <c r="AP11" s="557"/>
      <c r="AQ11" s="471">
        <v>15115</v>
      </c>
      <c r="AR11" s="471"/>
    </row>
    <row r="12" spans="1:44" ht="18.75">
      <c r="A12" s="883"/>
      <c r="B12" s="884"/>
      <c r="C12" s="73"/>
      <c r="D12" s="941"/>
      <c r="E12" s="445"/>
      <c r="F12" s="448"/>
      <c r="G12" s="396"/>
      <c r="H12" s="396"/>
      <c r="I12" s="396"/>
      <c r="J12" s="396"/>
      <c r="K12" s="396"/>
      <c r="L12" s="396"/>
      <c r="M12" s="396"/>
      <c r="N12" s="449"/>
      <c r="O12" s="448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275"/>
      <c r="AA12" s="275"/>
      <c r="AB12" s="275"/>
      <c r="AC12" s="465"/>
      <c r="AD12" s="275"/>
      <c r="AE12" s="396"/>
      <c r="AF12" s="275"/>
      <c r="AG12" s="278"/>
      <c r="AH12" s="448"/>
      <c r="AI12" s="396"/>
      <c r="AJ12" s="396"/>
      <c r="AK12" s="449"/>
      <c r="AL12" s="448"/>
      <c r="AM12" s="396"/>
      <c r="AN12" s="462"/>
      <c r="AO12" s="471"/>
      <c r="AP12" s="557"/>
      <c r="AQ12" s="471"/>
      <c r="AR12" s="471"/>
    </row>
    <row r="13" spans="1:44" ht="18.75">
      <c r="A13" s="883"/>
      <c r="B13" s="884"/>
      <c r="C13" s="73" t="s">
        <v>30</v>
      </c>
      <c r="D13" s="941"/>
      <c r="E13" s="445"/>
      <c r="F13" s="425" t="s">
        <v>44</v>
      </c>
      <c r="G13" s="298" t="s">
        <v>44</v>
      </c>
      <c r="H13" s="298" t="s">
        <v>44</v>
      </c>
      <c r="I13" s="298" t="s">
        <v>44</v>
      </c>
      <c r="J13" s="298" t="s">
        <v>44</v>
      </c>
      <c r="K13" s="298" t="s">
        <v>44</v>
      </c>
      <c r="L13" s="298" t="s">
        <v>44</v>
      </c>
      <c r="M13" s="298" t="s">
        <v>44</v>
      </c>
      <c r="N13" s="426" t="s">
        <v>44</v>
      </c>
      <c r="O13" s="425" t="s">
        <v>44</v>
      </c>
      <c r="P13" s="298" t="s">
        <v>44</v>
      </c>
      <c r="Q13" s="298" t="s">
        <v>44</v>
      </c>
      <c r="R13" s="298" t="s">
        <v>44</v>
      </c>
      <c r="S13" s="298" t="s">
        <v>44</v>
      </c>
      <c r="T13" s="298" t="s">
        <v>44</v>
      </c>
      <c r="U13" s="298" t="s">
        <v>44</v>
      </c>
      <c r="V13" s="298" t="s">
        <v>44</v>
      </c>
      <c r="W13" s="298" t="s">
        <v>44</v>
      </c>
      <c r="X13" s="298" t="s">
        <v>44</v>
      </c>
      <c r="Y13" s="298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98" t="s">
        <v>44</v>
      </c>
      <c r="AF13" s="275" t="s">
        <v>44</v>
      </c>
      <c r="AG13" s="278" t="s">
        <v>44</v>
      </c>
      <c r="AH13" s="363">
        <v>650</v>
      </c>
      <c r="AI13" s="308">
        <v>500</v>
      </c>
      <c r="AJ13" s="298" t="s">
        <v>44</v>
      </c>
      <c r="AK13" s="426" t="s">
        <v>44</v>
      </c>
      <c r="AL13" s="425" t="s">
        <v>44</v>
      </c>
      <c r="AM13" s="298" t="s">
        <v>44</v>
      </c>
      <c r="AN13" s="279" t="s">
        <v>44</v>
      </c>
      <c r="AO13" s="471">
        <f>SUM(E13:AN13)</f>
        <v>1150</v>
      </c>
      <c r="AP13" s="557"/>
      <c r="AQ13" s="471">
        <v>0</v>
      </c>
      <c r="AR13" s="471"/>
    </row>
    <row r="14" spans="1:44" ht="18.75">
      <c r="A14" s="883"/>
      <c r="B14" s="884"/>
      <c r="C14" s="73"/>
      <c r="D14" s="941"/>
      <c r="E14" s="445"/>
      <c r="F14" s="448"/>
      <c r="G14" s="396"/>
      <c r="H14" s="396"/>
      <c r="I14" s="396"/>
      <c r="J14" s="396"/>
      <c r="K14" s="396"/>
      <c r="L14" s="396"/>
      <c r="M14" s="396"/>
      <c r="N14" s="449"/>
      <c r="O14" s="448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275"/>
      <c r="AA14" s="275"/>
      <c r="AB14" s="275"/>
      <c r="AC14" s="465"/>
      <c r="AD14" s="275"/>
      <c r="AE14" s="396"/>
      <c r="AF14" s="275"/>
      <c r="AG14" s="278"/>
      <c r="AH14" s="448"/>
      <c r="AI14" s="396"/>
      <c r="AJ14" s="396"/>
      <c r="AK14" s="449"/>
      <c r="AL14" s="448"/>
      <c r="AM14" s="396"/>
      <c r="AN14" s="279"/>
      <c r="AO14" s="471"/>
      <c r="AP14" s="557"/>
      <c r="AQ14" s="471"/>
      <c r="AR14" s="471"/>
    </row>
    <row r="15" spans="1:44" ht="18.75">
      <c r="A15" s="883"/>
      <c r="B15" s="884"/>
      <c r="C15" s="73" t="s">
        <v>31</v>
      </c>
      <c r="D15" s="941"/>
      <c r="E15" s="445">
        <v>10000</v>
      </c>
      <c r="F15" s="448">
        <v>150</v>
      </c>
      <c r="G15" s="396">
        <v>100</v>
      </c>
      <c r="H15" s="396">
        <v>100</v>
      </c>
      <c r="I15" s="396">
        <v>75</v>
      </c>
      <c r="J15" s="396">
        <v>10</v>
      </c>
      <c r="K15" s="396">
        <v>30</v>
      </c>
      <c r="L15" s="298" t="s">
        <v>44</v>
      </c>
      <c r="M15" s="298" t="s">
        <v>44</v>
      </c>
      <c r="N15" s="426" t="s">
        <v>44</v>
      </c>
      <c r="O15" s="455">
        <v>550</v>
      </c>
      <c r="P15" s="308">
        <v>700</v>
      </c>
      <c r="Q15" s="298" t="s">
        <v>44</v>
      </c>
      <c r="R15" s="396">
        <f>500+2000</f>
        <v>2500</v>
      </c>
      <c r="S15" s="308">
        <v>100</v>
      </c>
      <c r="T15" s="308">
        <v>75</v>
      </c>
      <c r="U15" s="308">
        <v>250</v>
      </c>
      <c r="V15" s="298" t="s">
        <v>44</v>
      </c>
      <c r="W15" s="275">
        <v>75</v>
      </c>
      <c r="X15" s="298" t="s">
        <v>44</v>
      </c>
      <c r="Y15" s="396">
        <v>1000</v>
      </c>
      <c r="Z15" s="275" t="s">
        <v>44</v>
      </c>
      <c r="AA15" s="275" t="s">
        <v>44</v>
      </c>
      <c r="AB15" s="275" t="s">
        <v>44</v>
      </c>
      <c r="AC15" s="275">
        <v>500</v>
      </c>
      <c r="AD15" s="275">
        <v>25</v>
      </c>
      <c r="AE15" s="298" t="s">
        <v>44</v>
      </c>
      <c r="AF15" s="275">
        <v>200</v>
      </c>
      <c r="AG15" s="278">
        <v>100</v>
      </c>
      <c r="AH15" s="363">
        <v>650</v>
      </c>
      <c r="AI15" s="308">
        <v>500</v>
      </c>
      <c r="AJ15" s="298" t="s">
        <v>44</v>
      </c>
      <c r="AK15" s="426" t="s">
        <v>44</v>
      </c>
      <c r="AL15" s="425" t="s">
        <v>44</v>
      </c>
      <c r="AM15" s="298" t="s">
        <v>44</v>
      </c>
      <c r="AN15" s="279" t="s">
        <v>44</v>
      </c>
      <c r="AO15" s="471">
        <f>SUM(E15:AN15)</f>
        <v>17690</v>
      </c>
      <c r="AP15" s="557"/>
      <c r="AQ15" s="471">
        <v>14515</v>
      </c>
      <c r="AR15" s="471"/>
    </row>
    <row r="16" spans="1:44" ht="18.75">
      <c r="A16" s="883"/>
      <c r="B16" s="884"/>
      <c r="C16" s="73"/>
      <c r="D16" s="941"/>
      <c r="E16" s="445"/>
      <c r="F16" s="448"/>
      <c r="G16" s="396"/>
      <c r="H16" s="396"/>
      <c r="I16" s="396"/>
      <c r="J16" s="396"/>
      <c r="K16" s="396"/>
      <c r="L16" s="396"/>
      <c r="M16" s="396"/>
      <c r="N16" s="449"/>
      <c r="O16" s="448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275"/>
      <c r="AA16" s="275"/>
      <c r="AB16" s="275"/>
      <c r="AC16" s="465"/>
      <c r="AD16" s="275"/>
      <c r="AE16" s="396"/>
      <c r="AF16" s="275"/>
      <c r="AG16" s="278"/>
      <c r="AH16" s="448"/>
      <c r="AI16" s="396"/>
      <c r="AJ16" s="396"/>
      <c r="AK16" s="449"/>
      <c r="AL16" s="448"/>
      <c r="AM16" s="396"/>
      <c r="AN16" s="279"/>
      <c r="AO16" s="471"/>
      <c r="AP16" s="557"/>
      <c r="AQ16" s="471"/>
      <c r="AR16" s="471"/>
    </row>
    <row r="17" spans="1:44" ht="18.75">
      <c r="A17" s="883"/>
      <c r="B17" s="884"/>
      <c r="C17" s="73" t="s">
        <v>32</v>
      </c>
      <c r="D17" s="941"/>
      <c r="E17" s="445"/>
      <c r="F17" s="425" t="s">
        <v>44</v>
      </c>
      <c r="G17" s="298" t="s">
        <v>44</v>
      </c>
      <c r="H17" s="298" t="s">
        <v>44</v>
      </c>
      <c r="I17" s="298" t="s">
        <v>44</v>
      </c>
      <c r="J17" s="298" t="s">
        <v>44</v>
      </c>
      <c r="K17" s="298" t="s">
        <v>44</v>
      </c>
      <c r="L17" s="298" t="s">
        <v>44</v>
      </c>
      <c r="M17" s="298" t="s">
        <v>44</v>
      </c>
      <c r="N17" s="426" t="s">
        <v>44</v>
      </c>
      <c r="O17" s="425" t="s">
        <v>44</v>
      </c>
      <c r="P17" s="298" t="s">
        <v>44</v>
      </c>
      <c r="Q17" s="298" t="s">
        <v>44</v>
      </c>
      <c r="R17" s="298" t="s">
        <v>44</v>
      </c>
      <c r="S17" s="298" t="s">
        <v>44</v>
      </c>
      <c r="T17" s="298" t="s">
        <v>44</v>
      </c>
      <c r="U17" s="298" t="s">
        <v>44</v>
      </c>
      <c r="V17" s="298" t="s">
        <v>44</v>
      </c>
      <c r="W17" s="298" t="s">
        <v>44</v>
      </c>
      <c r="X17" s="298" t="s">
        <v>44</v>
      </c>
      <c r="Y17" s="298" t="s">
        <v>44</v>
      </c>
      <c r="Z17" s="275" t="s">
        <v>44</v>
      </c>
      <c r="AA17" s="275" t="s">
        <v>44</v>
      </c>
      <c r="AB17" s="275" t="s">
        <v>44</v>
      </c>
      <c r="AC17" s="275" t="s">
        <v>44</v>
      </c>
      <c r="AD17" s="275" t="s">
        <v>44</v>
      </c>
      <c r="AE17" s="298" t="s">
        <v>44</v>
      </c>
      <c r="AF17" s="275" t="s">
        <v>44</v>
      </c>
      <c r="AG17" s="278" t="s">
        <v>44</v>
      </c>
      <c r="AH17" s="363">
        <v>650</v>
      </c>
      <c r="AI17" s="308">
        <v>500</v>
      </c>
      <c r="AJ17" s="298" t="s">
        <v>44</v>
      </c>
      <c r="AK17" s="426" t="s">
        <v>44</v>
      </c>
      <c r="AL17" s="425" t="s">
        <v>44</v>
      </c>
      <c r="AM17" s="298" t="s">
        <v>44</v>
      </c>
      <c r="AN17" s="279" t="s">
        <v>44</v>
      </c>
      <c r="AO17" s="471">
        <f>SUM(E17:AN17)</f>
        <v>1150</v>
      </c>
      <c r="AP17" s="557"/>
      <c r="AQ17" s="471">
        <v>0</v>
      </c>
      <c r="AR17" s="471"/>
    </row>
    <row r="18" spans="1:44" ht="18.75">
      <c r="A18" s="883"/>
      <c r="B18" s="884"/>
      <c r="C18" s="73"/>
      <c r="D18" s="941"/>
      <c r="E18" s="445"/>
      <c r="F18" s="448"/>
      <c r="G18" s="396"/>
      <c r="H18" s="396"/>
      <c r="I18" s="396"/>
      <c r="J18" s="396"/>
      <c r="K18" s="396"/>
      <c r="L18" s="396"/>
      <c r="M18" s="396"/>
      <c r="N18" s="449"/>
      <c r="O18" s="448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275"/>
      <c r="AA18" s="275"/>
      <c r="AB18" s="275"/>
      <c r="AC18" s="465"/>
      <c r="AD18" s="275"/>
      <c r="AE18" s="396"/>
      <c r="AF18" s="275"/>
      <c r="AG18" s="278"/>
      <c r="AH18" s="448"/>
      <c r="AI18" s="396"/>
      <c r="AJ18" s="396"/>
      <c r="AK18" s="449"/>
      <c r="AL18" s="448"/>
      <c r="AM18" s="396"/>
      <c r="AN18" s="279"/>
      <c r="AO18" s="471"/>
      <c r="AP18" s="557"/>
      <c r="AQ18" s="471"/>
      <c r="AR18" s="471"/>
    </row>
    <row r="19" spans="1:44" ht="18.75">
      <c r="A19" s="883"/>
      <c r="B19" s="884"/>
      <c r="C19" s="73" t="s">
        <v>33</v>
      </c>
      <c r="D19" s="941"/>
      <c r="E19" s="445">
        <v>10000</v>
      </c>
      <c r="F19" s="448">
        <v>150</v>
      </c>
      <c r="G19" s="396">
        <v>100</v>
      </c>
      <c r="H19" s="396">
        <v>100</v>
      </c>
      <c r="I19" s="396">
        <v>75</v>
      </c>
      <c r="J19" s="396">
        <v>10</v>
      </c>
      <c r="K19" s="396">
        <v>30</v>
      </c>
      <c r="L19" s="298" t="s">
        <v>44</v>
      </c>
      <c r="M19" s="298" t="s">
        <v>44</v>
      </c>
      <c r="N19" s="426" t="s">
        <v>44</v>
      </c>
      <c r="O19" s="455">
        <v>550</v>
      </c>
      <c r="P19" s="308">
        <v>700</v>
      </c>
      <c r="Q19" s="298" t="s">
        <v>44</v>
      </c>
      <c r="R19" s="396">
        <f>500+2000</f>
        <v>2500</v>
      </c>
      <c r="S19" s="308">
        <v>100</v>
      </c>
      <c r="T19" s="308">
        <v>75</v>
      </c>
      <c r="U19" s="308">
        <v>250</v>
      </c>
      <c r="V19" s="298" t="s">
        <v>44</v>
      </c>
      <c r="W19" s="275">
        <v>75</v>
      </c>
      <c r="X19" s="298">
        <v>500</v>
      </c>
      <c r="Y19" s="396">
        <v>1000</v>
      </c>
      <c r="Z19" s="275" t="s">
        <v>44</v>
      </c>
      <c r="AA19" s="275" t="s">
        <v>44</v>
      </c>
      <c r="AB19" s="275" t="s">
        <v>44</v>
      </c>
      <c r="AC19" s="275">
        <v>500</v>
      </c>
      <c r="AD19" s="275">
        <v>25</v>
      </c>
      <c r="AE19" s="298" t="s">
        <v>44</v>
      </c>
      <c r="AF19" s="275">
        <v>200</v>
      </c>
      <c r="AG19" s="278">
        <v>100</v>
      </c>
      <c r="AH19" s="363">
        <v>650</v>
      </c>
      <c r="AI19" s="308">
        <v>500</v>
      </c>
      <c r="AJ19" s="298" t="s">
        <v>44</v>
      </c>
      <c r="AK19" s="426" t="s">
        <v>44</v>
      </c>
      <c r="AL19" s="425" t="s">
        <v>44</v>
      </c>
      <c r="AM19" s="298" t="s">
        <v>44</v>
      </c>
      <c r="AN19" s="279" t="s">
        <v>44</v>
      </c>
      <c r="AO19" s="471">
        <f>SUM(E19:AN19)</f>
        <v>18190</v>
      </c>
      <c r="AP19" s="557"/>
      <c r="AQ19" s="471">
        <v>14515</v>
      </c>
      <c r="AR19" s="471"/>
    </row>
    <row r="20" spans="1:44" ht="18.75">
      <c r="A20" s="883"/>
      <c r="B20" s="884"/>
      <c r="C20" s="73"/>
      <c r="D20" s="941"/>
      <c r="E20" s="445"/>
      <c r="F20" s="448"/>
      <c r="G20" s="396"/>
      <c r="H20" s="396"/>
      <c r="I20" s="396"/>
      <c r="J20" s="396"/>
      <c r="K20" s="396"/>
      <c r="L20" s="396"/>
      <c r="M20" s="396"/>
      <c r="N20" s="449"/>
      <c r="O20" s="448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275"/>
      <c r="AA20" s="275"/>
      <c r="AB20" s="275"/>
      <c r="AC20" s="465"/>
      <c r="AD20" s="275"/>
      <c r="AE20" s="396"/>
      <c r="AF20" s="275"/>
      <c r="AG20" s="278"/>
      <c r="AH20" s="448"/>
      <c r="AI20" s="396"/>
      <c r="AJ20" s="396"/>
      <c r="AK20" s="449"/>
      <c r="AL20" s="448"/>
      <c r="AM20" s="396"/>
      <c r="AN20" s="279"/>
      <c r="AO20" s="471"/>
      <c r="AP20" s="557"/>
      <c r="AQ20" s="471"/>
      <c r="AR20" s="471"/>
    </row>
    <row r="21" spans="1:44" ht="18.75">
      <c r="A21" s="883"/>
      <c r="B21" s="884"/>
      <c r="C21" s="73" t="s">
        <v>34</v>
      </c>
      <c r="D21" s="941"/>
      <c r="E21" s="445"/>
      <c r="F21" s="425" t="s">
        <v>44</v>
      </c>
      <c r="G21" s="298" t="s">
        <v>44</v>
      </c>
      <c r="H21" s="298" t="s">
        <v>44</v>
      </c>
      <c r="I21" s="298" t="s">
        <v>44</v>
      </c>
      <c r="J21" s="298" t="s">
        <v>44</v>
      </c>
      <c r="K21" s="298" t="s">
        <v>44</v>
      </c>
      <c r="L21" s="298" t="s">
        <v>44</v>
      </c>
      <c r="M21" s="298" t="s">
        <v>44</v>
      </c>
      <c r="N21" s="449">
        <v>100</v>
      </c>
      <c r="O21" s="425" t="s">
        <v>44</v>
      </c>
      <c r="P21" s="298" t="s">
        <v>44</v>
      </c>
      <c r="Q21" s="298" t="s">
        <v>44</v>
      </c>
      <c r="R21" s="298" t="s">
        <v>44</v>
      </c>
      <c r="S21" s="298" t="s">
        <v>44</v>
      </c>
      <c r="T21" s="298" t="s">
        <v>44</v>
      </c>
      <c r="U21" s="298" t="s">
        <v>44</v>
      </c>
      <c r="V21" s="298" t="s">
        <v>44</v>
      </c>
      <c r="W21" s="298" t="s">
        <v>44</v>
      </c>
      <c r="X21" s="396" t="s">
        <v>53</v>
      </c>
      <c r="Y21" s="298" t="s">
        <v>44</v>
      </c>
      <c r="Z21" s="275" t="s">
        <v>44</v>
      </c>
      <c r="AA21" s="275" t="s">
        <v>44</v>
      </c>
      <c r="AB21" s="275" t="s">
        <v>44</v>
      </c>
      <c r="AC21" s="275" t="s">
        <v>44</v>
      </c>
      <c r="AD21" s="275" t="s">
        <v>44</v>
      </c>
      <c r="AE21" s="396">
        <v>100</v>
      </c>
      <c r="AF21" s="275" t="s">
        <v>44</v>
      </c>
      <c r="AG21" s="278" t="s">
        <v>44</v>
      </c>
      <c r="AH21" s="363">
        <v>650</v>
      </c>
      <c r="AI21" s="308">
        <v>500</v>
      </c>
      <c r="AJ21" s="308">
        <v>200</v>
      </c>
      <c r="AK21" s="365">
        <v>500</v>
      </c>
      <c r="AL21" s="425" t="s">
        <v>44</v>
      </c>
      <c r="AM21" s="298" t="s">
        <v>44</v>
      </c>
      <c r="AN21" s="279" t="s">
        <v>44</v>
      </c>
      <c r="AO21" s="471">
        <f>SUM(E21:AN21)</f>
        <v>2050</v>
      </c>
      <c r="AP21" s="557"/>
      <c r="AQ21" s="471">
        <v>1125</v>
      </c>
      <c r="AR21" s="471"/>
    </row>
    <row r="22" spans="1:44" ht="18.75">
      <c r="A22" s="883"/>
      <c r="B22" s="884"/>
      <c r="C22" s="73"/>
      <c r="D22" s="941"/>
      <c r="E22" s="445"/>
      <c r="F22" s="450"/>
      <c r="G22" s="439"/>
      <c r="H22" s="439"/>
      <c r="I22" s="439"/>
      <c r="J22" s="439"/>
      <c r="K22" s="439"/>
      <c r="L22" s="439"/>
      <c r="M22" s="439"/>
      <c r="N22" s="451"/>
      <c r="O22" s="450"/>
      <c r="P22" s="439"/>
      <c r="Q22" s="439"/>
      <c r="R22" s="439"/>
      <c r="S22" s="439"/>
      <c r="T22" s="439"/>
      <c r="U22" s="439"/>
      <c r="V22" s="439"/>
      <c r="W22" s="439"/>
      <c r="X22" s="440"/>
      <c r="Y22" s="439"/>
      <c r="Z22" s="376"/>
      <c r="AA22" s="376"/>
      <c r="AB22" s="376"/>
      <c r="AC22" s="376"/>
      <c r="AD22" s="441"/>
      <c r="AE22" s="440"/>
      <c r="AF22" s="376"/>
      <c r="AG22" s="441"/>
      <c r="AH22" s="460"/>
      <c r="AI22" s="442"/>
      <c r="AJ22" s="442"/>
      <c r="AK22" s="461"/>
      <c r="AL22" s="450"/>
      <c r="AM22" s="439"/>
      <c r="AN22" s="456"/>
      <c r="AO22" s="471"/>
      <c r="AP22" s="557"/>
      <c r="AQ22" s="471"/>
      <c r="AR22" s="471"/>
    </row>
    <row r="23" spans="1:44" ht="19.5" thickBot="1">
      <c r="A23" s="883"/>
      <c r="B23" s="884"/>
      <c r="C23" s="73"/>
      <c r="D23" s="942"/>
      <c r="E23" s="445"/>
      <c r="F23" s="452"/>
      <c r="G23" s="453"/>
      <c r="H23" s="453"/>
      <c r="I23" s="453"/>
      <c r="J23" s="453"/>
      <c r="K23" s="453"/>
      <c r="L23" s="453"/>
      <c r="M23" s="453"/>
      <c r="N23" s="454"/>
      <c r="O23" s="452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7"/>
      <c r="AA23" s="457"/>
      <c r="AB23" s="453"/>
      <c r="AC23" s="466"/>
      <c r="AD23" s="458"/>
      <c r="AE23" s="453"/>
      <c r="AF23" s="457"/>
      <c r="AG23" s="458"/>
      <c r="AH23" s="452"/>
      <c r="AI23" s="453"/>
      <c r="AJ23" s="453"/>
      <c r="AK23" s="454"/>
      <c r="AL23" s="452"/>
      <c r="AM23" s="453"/>
      <c r="AN23" s="454"/>
      <c r="AO23" s="472">
        <f>SUM(AO11:AO21)</f>
        <v>59220</v>
      </c>
      <c r="AP23" s="559"/>
      <c r="AQ23" s="472">
        <f>SUM(AQ11:AQ21)</f>
        <v>45270</v>
      </c>
      <c r="AR23" s="562">
        <v>0.1734</v>
      </c>
    </row>
    <row r="24" spans="1:44">
      <c r="AQ24" s="4"/>
    </row>
    <row r="25" spans="1:44">
      <c r="AQ25" s="4"/>
    </row>
    <row r="26" spans="1:44">
      <c r="AQ26" s="4"/>
    </row>
    <row r="27" spans="1:44">
      <c r="AQ27" s="4"/>
    </row>
    <row r="28" spans="1:44">
      <c r="AQ28" s="4"/>
    </row>
    <row r="29" spans="1:44">
      <c r="AQ29" s="4"/>
    </row>
    <row r="30" spans="1:44">
      <c r="AQ30" s="4"/>
    </row>
    <row r="31" spans="1:44">
      <c r="AQ31" s="4"/>
    </row>
    <row r="32" spans="1:44">
      <c r="AQ32" s="4"/>
    </row>
    <row r="33" spans="43:43">
      <c r="AQ33" s="4"/>
    </row>
    <row r="34" spans="43:43">
      <c r="AQ34" s="4"/>
    </row>
    <row r="35" spans="43:43">
      <c r="AQ35" s="4"/>
    </row>
    <row r="36" spans="43:43">
      <c r="AQ36" s="4"/>
    </row>
    <row r="37" spans="43:43">
      <c r="AQ37" s="4"/>
    </row>
    <row r="38" spans="43:43">
      <c r="AQ38" s="4"/>
    </row>
    <row r="39" spans="43:43">
      <c r="AQ39" s="4"/>
    </row>
    <row r="40" spans="43:43">
      <c r="AQ40" s="4"/>
    </row>
    <row r="41" spans="43:43">
      <c r="AQ41" s="4"/>
    </row>
    <row r="42" spans="43:43">
      <c r="AQ42" s="4"/>
    </row>
    <row r="43" spans="43:43">
      <c r="AQ43" s="4"/>
    </row>
    <row r="44" spans="43:43">
      <c r="AQ44" s="4"/>
    </row>
    <row r="45" spans="43:43">
      <c r="AQ45" s="4"/>
    </row>
    <row r="46" spans="43:43">
      <c r="AQ46" s="4"/>
    </row>
    <row r="47" spans="43:43">
      <c r="AQ47" s="4"/>
    </row>
    <row r="48" spans="43:43">
      <c r="AQ48" s="4"/>
    </row>
    <row r="49" spans="43:43">
      <c r="AQ49" s="4"/>
    </row>
    <row r="50" spans="43:43">
      <c r="AQ50" s="4"/>
    </row>
    <row r="51" spans="43:43">
      <c r="AQ51" s="4"/>
    </row>
    <row r="52" spans="43:43">
      <c r="AQ52" s="4"/>
    </row>
    <row r="53" spans="43:43">
      <c r="AQ53" s="4"/>
    </row>
    <row r="54" spans="43:43">
      <c r="AQ54" s="4"/>
    </row>
    <row r="55" spans="43:43">
      <c r="AQ55" s="4"/>
    </row>
    <row r="56" spans="43:43">
      <c r="AQ56" s="4"/>
    </row>
    <row r="57" spans="43:43">
      <c r="AQ57" s="4"/>
    </row>
    <row r="58" spans="43:43">
      <c r="AQ58" s="4"/>
    </row>
    <row r="59" spans="43:43">
      <c r="AQ59" s="4"/>
    </row>
    <row r="60" spans="43:43">
      <c r="AQ60" s="4"/>
    </row>
    <row r="61" spans="43:43">
      <c r="AQ61" s="4"/>
    </row>
    <row r="62" spans="43:43">
      <c r="AQ62" s="4"/>
    </row>
    <row r="63" spans="43:43">
      <c r="AQ63" s="4"/>
    </row>
    <row r="64" spans="43:43">
      <c r="AQ64" s="4"/>
    </row>
    <row r="65" spans="43:43">
      <c r="AQ65" s="4"/>
    </row>
    <row r="66" spans="43:43">
      <c r="AQ66" s="4"/>
    </row>
    <row r="67" spans="43:43">
      <c r="AQ67" s="4"/>
    </row>
    <row r="68" spans="43:43">
      <c r="AQ68" s="4"/>
    </row>
    <row r="69" spans="43:43">
      <c r="AQ69" s="4"/>
    </row>
    <row r="70" spans="43:43">
      <c r="AQ70" s="4"/>
    </row>
    <row r="71" spans="43:43">
      <c r="AQ71" s="4"/>
    </row>
    <row r="72" spans="43:43">
      <c r="AQ72" s="4"/>
    </row>
    <row r="73" spans="43:43">
      <c r="AQ73" s="4"/>
    </row>
    <row r="74" spans="43:43">
      <c r="AQ74" s="4"/>
    </row>
    <row r="75" spans="43:43">
      <c r="AQ75" s="4"/>
    </row>
    <row r="76" spans="43:43">
      <c r="AQ76" s="4"/>
    </row>
    <row r="77" spans="43:43">
      <c r="AQ77" s="4"/>
    </row>
    <row r="78" spans="43:43">
      <c r="AQ78" s="4"/>
    </row>
    <row r="79" spans="43:43">
      <c r="AQ79" s="4"/>
    </row>
    <row r="80" spans="43:43">
      <c r="AQ80" s="4"/>
    </row>
    <row r="81" spans="43:43">
      <c r="AQ81" s="4"/>
    </row>
    <row r="82" spans="43:43">
      <c r="AQ82" s="4"/>
    </row>
    <row r="83" spans="43:43">
      <c r="AQ83" s="4"/>
    </row>
    <row r="84" spans="43:43">
      <c r="AQ84" s="4"/>
    </row>
    <row r="85" spans="43:43">
      <c r="AQ85" s="4"/>
    </row>
    <row r="86" spans="43:43">
      <c r="AQ86" s="4"/>
    </row>
    <row r="87" spans="43:43">
      <c r="AQ87" s="4"/>
    </row>
    <row r="88" spans="43:43">
      <c r="AQ88" s="4"/>
    </row>
    <row r="89" spans="43:43">
      <c r="AQ89" s="4"/>
    </row>
    <row r="90" spans="43:43">
      <c r="AQ90" s="4"/>
    </row>
    <row r="91" spans="43:43">
      <c r="AQ91" s="4"/>
    </row>
    <row r="92" spans="43:43">
      <c r="AQ92" s="4"/>
    </row>
    <row r="93" spans="43:43">
      <c r="AQ93" s="4"/>
    </row>
    <row r="94" spans="43:43">
      <c r="AQ94" s="4"/>
    </row>
    <row r="95" spans="43:43">
      <c r="AQ95" s="4"/>
    </row>
    <row r="96" spans="43:43">
      <c r="AQ96" s="4"/>
    </row>
    <row r="97" spans="43:43">
      <c r="AQ97" s="4"/>
    </row>
    <row r="98" spans="43:43">
      <c r="AQ98" s="4"/>
    </row>
    <row r="99" spans="43:43">
      <c r="AQ99" s="4"/>
    </row>
    <row r="100" spans="43:43">
      <c r="AQ100" s="4"/>
    </row>
    <row r="101" spans="43:43">
      <c r="AQ101" s="4"/>
    </row>
    <row r="102" spans="43:43">
      <c r="AQ102" s="4"/>
    </row>
    <row r="103" spans="43:43">
      <c r="AQ103" s="4"/>
    </row>
    <row r="104" spans="43:43">
      <c r="AQ104" s="4"/>
    </row>
    <row r="105" spans="43:43">
      <c r="AQ105" s="4"/>
    </row>
    <row r="106" spans="43:43">
      <c r="AQ106" s="4"/>
    </row>
    <row r="107" spans="43:43">
      <c r="AQ107" s="4"/>
    </row>
    <row r="108" spans="43:43">
      <c r="AQ108" s="4"/>
    </row>
    <row r="109" spans="43:43">
      <c r="AQ109" s="4"/>
    </row>
    <row r="110" spans="43:43">
      <c r="AQ110" s="4"/>
    </row>
    <row r="111" spans="43:43">
      <c r="AQ111" s="4"/>
    </row>
    <row r="112" spans="43:43">
      <c r="AQ112" s="4"/>
    </row>
    <row r="113" spans="43:43">
      <c r="AQ113" s="4"/>
    </row>
    <row r="114" spans="43:43">
      <c r="AQ114" s="4"/>
    </row>
    <row r="115" spans="43:43">
      <c r="AQ115" s="4"/>
    </row>
    <row r="116" spans="43:43">
      <c r="AQ116" s="4"/>
    </row>
    <row r="117" spans="43:43">
      <c r="AQ117" s="4"/>
    </row>
    <row r="118" spans="43:43">
      <c r="AQ118" s="4"/>
    </row>
    <row r="119" spans="43:43">
      <c r="AQ119" s="4"/>
    </row>
    <row r="120" spans="43:43">
      <c r="AQ120" s="4"/>
    </row>
    <row r="121" spans="43:43">
      <c r="AQ121" s="4"/>
    </row>
    <row r="122" spans="43:43">
      <c r="AQ122" s="4"/>
    </row>
    <row r="123" spans="43:43">
      <c r="AQ123" s="4"/>
    </row>
    <row r="124" spans="43:43">
      <c r="AQ124" s="4"/>
    </row>
    <row r="125" spans="43:43">
      <c r="AQ125" s="4"/>
    </row>
    <row r="126" spans="43:43">
      <c r="AQ126" s="4"/>
    </row>
    <row r="127" spans="43:43">
      <c r="AQ127" s="4"/>
    </row>
    <row r="128" spans="43:43">
      <c r="AQ128" s="4"/>
    </row>
    <row r="129" spans="43:43">
      <c r="AQ129" s="4"/>
    </row>
    <row r="130" spans="43:43">
      <c r="AQ130" s="4"/>
    </row>
    <row r="131" spans="43:43">
      <c r="AQ131" s="4"/>
    </row>
    <row r="132" spans="43:43">
      <c r="AQ132" s="4"/>
    </row>
    <row r="133" spans="43:43">
      <c r="AQ133" s="4"/>
    </row>
    <row r="134" spans="43:43">
      <c r="AQ134" s="4"/>
    </row>
    <row r="135" spans="43:43">
      <c r="AQ135" s="4"/>
    </row>
    <row r="136" spans="43:43">
      <c r="AQ136" s="4"/>
    </row>
    <row r="137" spans="43:43">
      <c r="AQ137" s="4"/>
    </row>
    <row r="138" spans="43:43">
      <c r="AQ138" s="4"/>
    </row>
    <row r="139" spans="43:43">
      <c r="AQ139" s="4"/>
    </row>
    <row r="140" spans="43:43">
      <c r="AQ140" s="4"/>
    </row>
    <row r="141" spans="43:43">
      <c r="AQ141" s="4"/>
    </row>
    <row r="142" spans="43:43">
      <c r="AQ142" s="4"/>
    </row>
    <row r="143" spans="43:43">
      <c r="AQ143" s="4"/>
    </row>
    <row r="144" spans="43:43">
      <c r="AQ144" s="4"/>
    </row>
    <row r="145" spans="43:43">
      <c r="AQ145" s="4"/>
    </row>
    <row r="146" spans="43:43">
      <c r="AQ146" s="4"/>
    </row>
    <row r="147" spans="43:43">
      <c r="AQ147" s="4"/>
    </row>
    <row r="148" spans="43:43">
      <c r="AQ148" s="4"/>
    </row>
    <row r="149" spans="43:43">
      <c r="AQ149" s="4"/>
    </row>
    <row r="150" spans="43:43">
      <c r="AQ150" s="4"/>
    </row>
    <row r="151" spans="43:43">
      <c r="AQ151" s="4"/>
    </row>
    <row r="152" spans="43:43">
      <c r="AQ152" s="4"/>
    </row>
    <row r="153" spans="43:43">
      <c r="AQ153" s="4"/>
    </row>
    <row r="154" spans="43:43">
      <c r="AQ154" s="4"/>
    </row>
    <row r="155" spans="43:43">
      <c r="AQ155" s="4"/>
    </row>
    <row r="156" spans="43:43">
      <c r="AQ156" s="4"/>
    </row>
    <row r="157" spans="43:43">
      <c r="AQ157" s="4"/>
    </row>
    <row r="158" spans="43:43">
      <c r="AQ158" s="4"/>
    </row>
    <row r="159" spans="43:43">
      <c r="AQ159" s="4"/>
    </row>
    <row r="160" spans="43:43">
      <c r="AQ160" s="4"/>
    </row>
    <row r="161" spans="43:43">
      <c r="AQ161" s="4"/>
    </row>
    <row r="162" spans="43:43">
      <c r="AQ162" s="4"/>
    </row>
    <row r="163" spans="43:43">
      <c r="AQ163" s="4"/>
    </row>
    <row r="164" spans="43:43">
      <c r="AQ164" s="4"/>
    </row>
    <row r="165" spans="43:43">
      <c r="AQ165" s="4"/>
    </row>
    <row r="166" spans="43:43">
      <c r="AQ166" s="4"/>
    </row>
    <row r="167" spans="43:43">
      <c r="AQ167" s="4"/>
    </row>
    <row r="168" spans="43:43">
      <c r="AQ168" s="4"/>
    </row>
    <row r="169" spans="43:43">
      <c r="AQ169" s="4"/>
    </row>
    <row r="170" spans="43:43">
      <c r="AQ170" s="4"/>
    </row>
    <row r="171" spans="43:43">
      <c r="AQ171" s="4"/>
    </row>
    <row r="172" spans="43:43">
      <c r="AQ172" s="4"/>
    </row>
    <row r="173" spans="43:43">
      <c r="AQ173" s="4"/>
    </row>
    <row r="174" spans="43:43">
      <c r="AQ174" s="4"/>
    </row>
    <row r="175" spans="43:43">
      <c r="AQ175" s="4"/>
    </row>
    <row r="176" spans="43:43">
      <c r="AQ176" s="4"/>
    </row>
    <row r="177" spans="43:43">
      <c r="AQ177" s="4"/>
    </row>
    <row r="178" spans="43:43">
      <c r="AQ178" s="4"/>
    </row>
  </sheetData>
  <mergeCells count="17">
    <mergeCell ref="F7:N7"/>
    <mergeCell ref="O7:AG7"/>
    <mergeCell ref="J2:N2"/>
    <mergeCell ref="A6:A8"/>
    <mergeCell ref="B6:B8"/>
    <mergeCell ref="C6:C8"/>
    <mergeCell ref="D6:D8"/>
    <mergeCell ref="E6:E9"/>
    <mergeCell ref="F6:AD6"/>
    <mergeCell ref="D9:D23"/>
    <mergeCell ref="A10:B23"/>
    <mergeCell ref="AQ6:AQ9"/>
    <mergeCell ref="AR6:AR9"/>
    <mergeCell ref="AH6:AK7"/>
    <mergeCell ref="AL6:AN7"/>
    <mergeCell ref="AO6:AO9"/>
    <mergeCell ref="AP6:AP9"/>
  </mergeCells>
  <pageMargins left="0.70866141732283472" right="0.70866141732283472" top="1.49" bottom="0.92" header="0.31496062992125984" footer="0.31496062992125984"/>
  <pageSetup paperSize="5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O20"/>
  <sheetViews>
    <sheetView topLeftCell="U4" zoomScaleNormal="100" workbookViewId="0">
      <selection activeCell="A6" sqref="A6:AN19"/>
    </sheetView>
  </sheetViews>
  <sheetFormatPr defaultRowHeight="15.75"/>
  <cols>
    <col min="2" max="4" width="20.140625" style="22" customWidth="1"/>
    <col min="5" max="35" width="8.85546875" customWidth="1"/>
    <col min="36" max="36" width="8.85546875" style="22" customWidth="1"/>
    <col min="37" max="39" width="8.85546875" customWidth="1"/>
    <col min="40" max="40" width="11.7109375" style="167" customWidth="1"/>
    <col min="41" max="41" width="8.85546875" customWidth="1"/>
  </cols>
  <sheetData>
    <row r="2" spans="1:41" ht="31.5">
      <c r="E2" s="976" t="s">
        <v>211</v>
      </c>
      <c r="F2" s="976"/>
      <c r="G2" s="976"/>
      <c r="H2" s="976"/>
      <c r="I2" s="976"/>
      <c r="J2" s="976"/>
      <c r="K2" s="976"/>
      <c r="L2" s="976"/>
      <c r="M2" s="976"/>
    </row>
    <row r="4" spans="1:41" ht="21">
      <c r="A4" s="392" t="s">
        <v>259</v>
      </c>
    </row>
    <row r="5" spans="1:41" s="167" customFormat="1" ht="16.5" thickBot="1">
      <c r="B5" s="347"/>
      <c r="C5" s="347"/>
      <c r="D5" s="420">
        <v>1</v>
      </c>
      <c r="E5" s="572">
        <v>2</v>
      </c>
      <c r="F5" s="420">
        <v>3</v>
      </c>
      <c r="G5" s="572">
        <v>4</v>
      </c>
      <c r="H5" s="420">
        <v>5</v>
      </c>
      <c r="I5" s="572">
        <v>6</v>
      </c>
      <c r="J5" s="420">
        <v>7</v>
      </c>
      <c r="K5" s="572">
        <v>8</v>
      </c>
      <c r="L5" s="420">
        <v>9</v>
      </c>
      <c r="M5" s="572">
        <v>10</v>
      </c>
      <c r="N5" s="420">
        <v>11</v>
      </c>
      <c r="O5" s="572">
        <v>12</v>
      </c>
      <c r="P5" s="420">
        <v>13</v>
      </c>
      <c r="Q5" s="572">
        <v>14</v>
      </c>
      <c r="R5" s="420">
        <v>15</v>
      </c>
      <c r="S5" s="572">
        <v>16</v>
      </c>
      <c r="T5" s="420">
        <v>17</v>
      </c>
      <c r="U5" s="572">
        <v>18</v>
      </c>
      <c r="V5" s="420">
        <v>19</v>
      </c>
      <c r="W5" s="572">
        <v>20</v>
      </c>
      <c r="X5" s="420">
        <v>21</v>
      </c>
      <c r="Y5" s="572">
        <v>22</v>
      </c>
      <c r="Z5" s="420">
        <v>23</v>
      </c>
      <c r="AA5" s="572">
        <v>24</v>
      </c>
      <c r="AB5" s="420">
        <v>25</v>
      </c>
      <c r="AC5" s="572">
        <v>26</v>
      </c>
      <c r="AD5" s="420">
        <v>27</v>
      </c>
      <c r="AE5" s="572">
        <v>28</v>
      </c>
      <c r="AF5" s="420">
        <v>29</v>
      </c>
      <c r="AG5" s="572">
        <v>30</v>
      </c>
      <c r="AH5" s="420">
        <v>31</v>
      </c>
      <c r="AI5" s="572">
        <v>32</v>
      </c>
      <c r="AJ5" s="420">
        <v>33</v>
      </c>
      <c r="AK5" s="572">
        <v>34</v>
      </c>
      <c r="AL5" s="420">
        <v>35</v>
      </c>
      <c r="AM5" s="572">
        <v>36</v>
      </c>
      <c r="AN5" s="420">
        <v>37</v>
      </c>
      <c r="AO5" s="389"/>
    </row>
    <row r="6" spans="1:41" ht="16.149999999999999" customHeight="1" thickBot="1">
      <c r="A6" s="902" t="s">
        <v>80</v>
      </c>
      <c r="B6" s="904" t="s">
        <v>247</v>
      </c>
      <c r="C6" s="949" t="s">
        <v>213</v>
      </c>
      <c r="D6" s="913" t="s">
        <v>248</v>
      </c>
      <c r="E6" s="910" t="s">
        <v>253</v>
      </c>
      <c r="F6" s="910"/>
      <c r="G6" s="910"/>
      <c r="H6" s="910"/>
      <c r="I6" s="910"/>
      <c r="J6" s="910"/>
      <c r="K6" s="910"/>
      <c r="L6" s="910"/>
      <c r="M6" s="910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574"/>
      <c r="AE6" s="574"/>
      <c r="AF6" s="574"/>
      <c r="AG6" s="921" t="s">
        <v>250</v>
      </c>
      <c r="AH6" s="922"/>
      <c r="AI6" s="922"/>
      <c r="AJ6" s="923"/>
      <c r="AK6" s="927" t="s">
        <v>251</v>
      </c>
      <c r="AL6" s="928"/>
      <c r="AM6" s="929"/>
      <c r="AN6" s="938" t="s">
        <v>252</v>
      </c>
      <c r="AO6" s="933" t="s">
        <v>36</v>
      </c>
    </row>
    <row r="7" spans="1:41" ht="16.149999999999999" customHeight="1" thickBot="1">
      <c r="A7" s="903"/>
      <c r="B7" s="905"/>
      <c r="C7" s="950"/>
      <c r="D7" s="913"/>
      <c r="E7" s="952" t="s">
        <v>226</v>
      </c>
      <c r="F7" s="952"/>
      <c r="G7" s="952"/>
      <c r="H7" s="952"/>
      <c r="I7" s="952"/>
      <c r="J7" s="952"/>
      <c r="K7" s="952"/>
      <c r="L7" s="952"/>
      <c r="M7" s="967"/>
      <c r="N7" s="935" t="s">
        <v>249</v>
      </c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24"/>
      <c r="AH7" s="925"/>
      <c r="AI7" s="925"/>
      <c r="AJ7" s="926"/>
      <c r="AK7" s="930"/>
      <c r="AL7" s="931"/>
      <c r="AM7" s="932"/>
      <c r="AN7" s="938"/>
      <c r="AO7" s="934"/>
    </row>
    <row r="8" spans="1:41" s="167" customFormat="1" ht="16.5" customHeight="1" thickBot="1">
      <c r="A8" s="903"/>
      <c r="B8" s="906"/>
      <c r="C8" s="951"/>
      <c r="D8" s="913"/>
      <c r="E8" s="353">
        <v>1</v>
      </c>
      <c r="F8" s="575">
        <v>2</v>
      </c>
      <c r="G8" s="353">
        <v>3</v>
      </c>
      <c r="H8" s="575">
        <v>4</v>
      </c>
      <c r="I8" s="353">
        <v>5</v>
      </c>
      <c r="J8" s="575">
        <v>6</v>
      </c>
      <c r="K8" s="353">
        <v>7</v>
      </c>
      <c r="L8" s="575">
        <v>8</v>
      </c>
      <c r="M8" s="354">
        <v>9</v>
      </c>
      <c r="N8" s="569">
        <v>1</v>
      </c>
      <c r="O8" s="570">
        <v>2</v>
      </c>
      <c r="P8" s="570">
        <v>3</v>
      </c>
      <c r="Q8" s="570">
        <v>4</v>
      </c>
      <c r="R8" s="570">
        <v>5</v>
      </c>
      <c r="S8" s="570">
        <v>6</v>
      </c>
      <c r="T8" s="570">
        <v>7</v>
      </c>
      <c r="U8" s="570">
        <v>8</v>
      </c>
      <c r="V8" s="570">
        <v>9</v>
      </c>
      <c r="W8" s="570">
        <v>10</v>
      </c>
      <c r="X8" s="570">
        <v>11</v>
      </c>
      <c r="Y8" s="570">
        <v>12</v>
      </c>
      <c r="Z8" s="570">
        <v>13</v>
      </c>
      <c r="AA8" s="570">
        <v>14</v>
      </c>
      <c r="AB8" s="570">
        <v>15</v>
      </c>
      <c r="AC8" s="570">
        <v>16</v>
      </c>
      <c r="AD8" s="570">
        <v>17</v>
      </c>
      <c r="AE8" s="570">
        <v>18</v>
      </c>
      <c r="AF8" s="379">
        <v>19</v>
      </c>
      <c r="AG8" s="571">
        <v>1</v>
      </c>
      <c r="AH8" s="572">
        <v>2</v>
      </c>
      <c r="AI8" s="572">
        <v>3</v>
      </c>
      <c r="AJ8" s="573">
        <v>4</v>
      </c>
      <c r="AK8" s="571">
        <v>1</v>
      </c>
      <c r="AL8" s="572">
        <v>2</v>
      </c>
      <c r="AM8" s="573">
        <v>3</v>
      </c>
      <c r="AN8" s="938"/>
      <c r="AO8" s="934"/>
    </row>
    <row r="9" spans="1:41" ht="95.25" thickBot="1">
      <c r="A9" s="337">
        <v>1</v>
      </c>
      <c r="B9" s="339" t="s">
        <v>270</v>
      </c>
      <c r="C9" s="340" t="s">
        <v>271</v>
      </c>
      <c r="D9" s="914"/>
      <c r="E9" s="406" t="s">
        <v>1</v>
      </c>
      <c r="F9" s="269" t="s">
        <v>2</v>
      </c>
      <c r="G9" s="269" t="s">
        <v>3</v>
      </c>
      <c r="H9" s="269" t="s">
        <v>4</v>
      </c>
      <c r="I9" s="269" t="s">
        <v>5</v>
      </c>
      <c r="J9" s="269" t="s">
        <v>221</v>
      </c>
      <c r="K9" s="269" t="s">
        <v>7</v>
      </c>
      <c r="L9" s="269" t="s">
        <v>8</v>
      </c>
      <c r="M9" s="357" t="s">
        <v>254</v>
      </c>
      <c r="N9" s="356" t="s">
        <v>15</v>
      </c>
      <c r="O9" s="269" t="s">
        <v>17</v>
      </c>
      <c r="P9" s="269" t="s">
        <v>232</v>
      </c>
      <c r="Q9" s="269" t="s">
        <v>19</v>
      </c>
      <c r="R9" s="269" t="s">
        <v>20</v>
      </c>
      <c r="S9" s="269" t="s">
        <v>21</v>
      </c>
      <c r="T9" s="269" t="s">
        <v>256</v>
      </c>
      <c r="U9" s="269" t="s">
        <v>25</v>
      </c>
      <c r="V9" s="269" t="s">
        <v>26</v>
      </c>
      <c r="W9" s="269" t="s">
        <v>27</v>
      </c>
      <c r="X9" s="269" t="s">
        <v>28</v>
      </c>
      <c r="Y9" s="269" t="s">
        <v>94</v>
      </c>
      <c r="Z9" s="269" t="s">
        <v>95</v>
      </c>
      <c r="AA9" s="269" t="s">
        <v>96</v>
      </c>
      <c r="AB9" s="269" t="s">
        <v>222</v>
      </c>
      <c r="AC9" s="358" t="s">
        <v>234</v>
      </c>
      <c r="AD9" s="269" t="s">
        <v>255</v>
      </c>
      <c r="AE9" s="269" t="s">
        <v>93</v>
      </c>
      <c r="AF9" s="362" t="s">
        <v>257</v>
      </c>
      <c r="AG9" s="356" t="s">
        <v>10</v>
      </c>
      <c r="AH9" s="269" t="s">
        <v>223</v>
      </c>
      <c r="AI9" s="269" t="s">
        <v>12</v>
      </c>
      <c r="AJ9" s="357" t="s">
        <v>13</v>
      </c>
      <c r="AK9" s="356" t="s">
        <v>22</v>
      </c>
      <c r="AL9" s="269" t="s">
        <v>23</v>
      </c>
      <c r="AM9" s="357" t="s">
        <v>235</v>
      </c>
      <c r="AN9" s="939"/>
      <c r="AO9" s="934"/>
    </row>
    <row r="10" spans="1:41" s="4" customFormat="1" ht="31.5" hidden="1">
      <c r="A10" s="977"/>
      <c r="B10" s="81" t="s">
        <v>37</v>
      </c>
      <c r="C10" s="81"/>
      <c r="D10" s="480"/>
      <c r="E10" s="477" t="s">
        <v>45</v>
      </c>
      <c r="F10" s="82" t="s">
        <v>46</v>
      </c>
      <c r="G10" s="82"/>
      <c r="H10" s="82" t="s">
        <v>38</v>
      </c>
      <c r="I10" s="82" t="s">
        <v>39</v>
      </c>
      <c r="J10" s="82" t="s">
        <v>40</v>
      </c>
      <c r="K10" s="82" t="s">
        <v>41</v>
      </c>
      <c r="L10" s="82" t="s">
        <v>42</v>
      </c>
      <c r="M10" s="478" t="s">
        <v>43</v>
      </c>
      <c r="N10" s="477" t="s">
        <v>51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330"/>
      <c r="AD10" s="82" t="s">
        <v>43</v>
      </c>
      <c r="AE10" s="82"/>
      <c r="AF10" s="335"/>
      <c r="AG10" s="477" t="s">
        <v>47</v>
      </c>
      <c r="AH10" s="82" t="s">
        <v>48</v>
      </c>
      <c r="AI10" s="82" t="s">
        <v>49</v>
      </c>
      <c r="AJ10" s="478" t="s">
        <v>50</v>
      </c>
      <c r="AK10" s="477"/>
      <c r="AL10" s="82"/>
      <c r="AM10" s="478"/>
      <c r="AN10" s="490"/>
      <c r="AO10" s="290"/>
    </row>
    <row r="11" spans="1:41" s="4" customFormat="1" ht="18.75">
      <c r="A11" s="977"/>
      <c r="B11" s="83" t="s">
        <v>29</v>
      </c>
      <c r="C11" s="83"/>
      <c r="D11" s="475">
        <v>1000</v>
      </c>
      <c r="E11" s="363">
        <v>150</v>
      </c>
      <c r="F11" s="308">
        <v>100</v>
      </c>
      <c r="G11" s="275">
        <v>100</v>
      </c>
      <c r="H11" s="308">
        <v>75</v>
      </c>
      <c r="I11" s="275">
        <v>10</v>
      </c>
      <c r="J11" s="275">
        <v>30</v>
      </c>
      <c r="K11" s="275">
        <v>500</v>
      </c>
      <c r="L11" s="275">
        <v>500</v>
      </c>
      <c r="M11" s="279" t="s">
        <v>44</v>
      </c>
      <c r="N11" s="364">
        <v>550</v>
      </c>
      <c r="O11" s="308">
        <v>700</v>
      </c>
      <c r="P11" s="275" t="s">
        <v>44</v>
      </c>
      <c r="Q11" s="275">
        <f>500+1150</f>
        <v>1650</v>
      </c>
      <c r="R11" s="308">
        <v>100</v>
      </c>
      <c r="S11" s="308">
        <v>75</v>
      </c>
      <c r="T11" s="308">
        <v>250</v>
      </c>
      <c r="U11" s="275" t="s">
        <v>44</v>
      </c>
      <c r="V11" s="308">
        <v>75</v>
      </c>
      <c r="W11" s="275" t="s">
        <v>44</v>
      </c>
      <c r="X11" s="308">
        <v>1000</v>
      </c>
      <c r="Y11" s="275" t="s">
        <v>44</v>
      </c>
      <c r="Z11" s="275" t="s">
        <v>44</v>
      </c>
      <c r="AA11" s="275" t="s">
        <v>44</v>
      </c>
      <c r="AB11" s="275" t="s">
        <v>44</v>
      </c>
      <c r="AC11" s="374">
        <v>25</v>
      </c>
      <c r="AD11" s="275" t="s">
        <v>44</v>
      </c>
      <c r="AE11" s="275">
        <v>250</v>
      </c>
      <c r="AF11" s="278">
        <v>100</v>
      </c>
      <c r="AG11" s="364">
        <v>1000</v>
      </c>
      <c r="AH11" s="275">
        <v>500</v>
      </c>
      <c r="AI11" s="275" t="s">
        <v>44</v>
      </c>
      <c r="AJ11" s="279" t="s">
        <v>44</v>
      </c>
      <c r="AK11" s="364" t="s">
        <v>53</v>
      </c>
      <c r="AL11" s="275">
        <v>100</v>
      </c>
      <c r="AM11" s="365">
        <v>1500</v>
      </c>
      <c r="AN11" s="415">
        <f>SUM(D11:AM11)</f>
        <v>10340</v>
      </c>
      <c r="AO11" s="489"/>
    </row>
    <row r="12" spans="1:41" s="4" customFormat="1" ht="18.75">
      <c r="A12" s="977"/>
      <c r="B12" s="83"/>
      <c r="C12" s="83"/>
      <c r="D12" s="475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275"/>
      <c r="Q12" s="275"/>
      <c r="R12" s="275"/>
      <c r="S12" s="275"/>
      <c r="T12" s="275"/>
      <c r="U12" s="275"/>
      <c r="V12" s="275"/>
      <c r="W12" s="275"/>
      <c r="X12" s="276"/>
      <c r="Y12" s="275"/>
      <c r="Z12" s="275"/>
      <c r="AA12" s="275"/>
      <c r="AB12" s="275"/>
      <c r="AC12" s="367"/>
      <c r="AD12" s="275"/>
      <c r="AE12" s="275"/>
      <c r="AF12" s="278"/>
      <c r="AG12" s="364"/>
      <c r="AH12" s="275"/>
      <c r="AI12" s="275"/>
      <c r="AJ12" s="279"/>
      <c r="AK12" s="364"/>
      <c r="AL12" s="275"/>
      <c r="AM12" s="481"/>
      <c r="AN12" s="415"/>
      <c r="AO12" s="489"/>
    </row>
    <row r="13" spans="1:41" s="4" customFormat="1" ht="18.75">
      <c r="A13" s="977"/>
      <c r="B13" s="83" t="s">
        <v>30</v>
      </c>
      <c r="C13" s="83"/>
      <c r="D13" s="475"/>
      <c r="E13" s="364" t="s">
        <v>44</v>
      </c>
      <c r="F13" s="275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9" t="s">
        <v>44</v>
      </c>
      <c r="N13" s="364" t="s">
        <v>44</v>
      </c>
      <c r="O13" s="275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75" t="s">
        <v>44</v>
      </c>
      <c r="AF13" s="278" t="s">
        <v>53</v>
      </c>
      <c r="AG13" s="364">
        <v>1000</v>
      </c>
      <c r="AH13" s="275">
        <v>500</v>
      </c>
      <c r="AI13" s="275" t="s">
        <v>44</v>
      </c>
      <c r="AJ13" s="279" t="s">
        <v>44</v>
      </c>
      <c r="AK13" s="364" t="s">
        <v>44</v>
      </c>
      <c r="AL13" s="275" t="s">
        <v>44</v>
      </c>
      <c r="AM13" s="279" t="s">
        <v>44</v>
      </c>
      <c r="AN13" s="415">
        <f>SUM(D13:AM13)</f>
        <v>1500</v>
      </c>
      <c r="AO13" s="489"/>
    </row>
    <row r="14" spans="1:41" s="4" customFormat="1" ht="18.75">
      <c r="A14" s="977"/>
      <c r="B14" s="83"/>
      <c r="C14" s="83"/>
      <c r="D14" s="475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367"/>
      <c r="AD14" s="275"/>
      <c r="AE14" s="275"/>
      <c r="AF14" s="278"/>
      <c r="AG14" s="364"/>
      <c r="AH14" s="275"/>
      <c r="AI14" s="275"/>
      <c r="AJ14" s="279"/>
      <c r="AK14" s="364"/>
      <c r="AL14" s="275"/>
      <c r="AM14" s="279"/>
      <c r="AN14" s="415"/>
      <c r="AO14" s="489"/>
    </row>
    <row r="15" spans="1:41" s="4" customFormat="1" ht="18.75">
      <c r="A15" s="977"/>
      <c r="B15" s="83" t="s">
        <v>31</v>
      </c>
      <c r="C15" s="83"/>
      <c r="D15" s="475">
        <v>1000</v>
      </c>
      <c r="E15" s="363">
        <v>150</v>
      </c>
      <c r="F15" s="308">
        <v>100</v>
      </c>
      <c r="G15" s="275">
        <v>100</v>
      </c>
      <c r="H15" s="308">
        <v>75</v>
      </c>
      <c r="I15" s="275">
        <v>10</v>
      </c>
      <c r="J15" s="275">
        <v>30</v>
      </c>
      <c r="K15" s="275" t="s">
        <v>44</v>
      </c>
      <c r="L15" s="275" t="s">
        <v>44</v>
      </c>
      <c r="M15" s="279" t="s">
        <v>44</v>
      </c>
      <c r="N15" s="364">
        <v>550</v>
      </c>
      <c r="O15" s="308">
        <v>700</v>
      </c>
      <c r="P15" s="275" t="s">
        <v>44</v>
      </c>
      <c r="Q15" s="275">
        <f>500+900</f>
        <v>1400</v>
      </c>
      <c r="R15" s="308">
        <v>100</v>
      </c>
      <c r="S15" s="308">
        <v>75</v>
      </c>
      <c r="T15" s="308">
        <v>250</v>
      </c>
      <c r="U15" s="275" t="s">
        <v>44</v>
      </c>
      <c r="V15" s="308">
        <v>75</v>
      </c>
      <c r="W15" s="275">
        <v>500</v>
      </c>
      <c r="X15" s="308">
        <v>1000</v>
      </c>
      <c r="Y15" s="275" t="s">
        <v>44</v>
      </c>
      <c r="Z15" s="275" t="s">
        <v>44</v>
      </c>
      <c r="AA15" s="275" t="s">
        <v>44</v>
      </c>
      <c r="AB15" s="275" t="s">
        <v>44</v>
      </c>
      <c r="AC15" s="374">
        <v>25</v>
      </c>
      <c r="AD15" s="275" t="s">
        <v>44</v>
      </c>
      <c r="AE15" s="275">
        <v>250</v>
      </c>
      <c r="AF15" s="278">
        <v>100</v>
      </c>
      <c r="AG15" s="364">
        <v>1000</v>
      </c>
      <c r="AH15" s="275">
        <v>500</v>
      </c>
      <c r="AI15" s="275" t="s">
        <v>44</v>
      </c>
      <c r="AJ15" s="279" t="s">
        <v>44</v>
      </c>
      <c r="AK15" s="364" t="s">
        <v>44</v>
      </c>
      <c r="AL15" s="275" t="s">
        <v>44</v>
      </c>
      <c r="AM15" s="279" t="s">
        <v>44</v>
      </c>
      <c r="AN15" s="415">
        <f>SUM(D15:AM15)</f>
        <v>7990</v>
      </c>
      <c r="AO15" s="489"/>
    </row>
    <row r="16" spans="1:41" s="4" customFormat="1" ht="18.75">
      <c r="A16" s="977"/>
      <c r="B16" s="83"/>
      <c r="C16" s="83"/>
      <c r="D16" s="475"/>
      <c r="E16" s="364"/>
      <c r="F16" s="275"/>
      <c r="G16" s="275"/>
      <c r="H16" s="275"/>
      <c r="I16" s="275"/>
      <c r="J16" s="275"/>
      <c r="K16" s="275"/>
      <c r="L16" s="275"/>
      <c r="M16" s="279"/>
      <c r="N16" s="364"/>
      <c r="O16" s="275"/>
      <c r="P16" s="275"/>
      <c r="Q16" s="275"/>
      <c r="R16" s="275"/>
      <c r="S16" s="275"/>
      <c r="T16" s="275"/>
      <c r="U16" s="275"/>
      <c r="V16" s="275"/>
      <c r="W16" s="278"/>
      <c r="X16" s="276"/>
      <c r="Y16" s="278"/>
      <c r="Z16" s="278"/>
      <c r="AA16" s="275"/>
      <c r="AB16" s="275"/>
      <c r="AC16" s="367"/>
      <c r="AD16" s="278"/>
      <c r="AE16" s="275"/>
      <c r="AF16" s="278"/>
      <c r="AG16" s="364"/>
      <c r="AH16" s="275"/>
      <c r="AI16" s="278"/>
      <c r="AJ16" s="279"/>
      <c r="AK16" s="364"/>
      <c r="AL16" s="275"/>
      <c r="AM16" s="481"/>
      <c r="AN16" s="415"/>
      <c r="AO16" s="489"/>
    </row>
    <row r="17" spans="1:41" s="4" customFormat="1" ht="18.75">
      <c r="A17" s="977"/>
      <c r="B17" s="83" t="s">
        <v>32</v>
      </c>
      <c r="C17" s="83"/>
      <c r="D17" s="475"/>
      <c r="E17" s="364" t="s">
        <v>44</v>
      </c>
      <c r="F17" s="275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9">
        <v>100</v>
      </c>
      <c r="N17" s="364" t="s">
        <v>44</v>
      </c>
      <c r="O17" s="275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>
        <v>750</v>
      </c>
      <c r="V17" s="308" t="s">
        <v>53</v>
      </c>
      <c r="W17" s="308" t="s">
        <v>53</v>
      </c>
      <c r="X17" s="308" t="s">
        <v>53</v>
      </c>
      <c r="Y17" s="275">
        <v>650</v>
      </c>
      <c r="Z17" s="308" t="s">
        <v>53</v>
      </c>
      <c r="AA17" s="275" t="s">
        <v>44</v>
      </c>
      <c r="AB17" s="275" t="s">
        <v>44</v>
      </c>
      <c r="AC17" s="275" t="s">
        <v>44</v>
      </c>
      <c r="AD17" s="275">
        <v>100</v>
      </c>
      <c r="AE17" s="275" t="s">
        <v>44</v>
      </c>
      <c r="AF17" s="278" t="s">
        <v>53</v>
      </c>
      <c r="AG17" s="364">
        <v>1000</v>
      </c>
      <c r="AH17" s="275">
        <v>500</v>
      </c>
      <c r="AI17" s="275">
        <v>200</v>
      </c>
      <c r="AJ17" s="279">
        <v>500</v>
      </c>
      <c r="AK17" s="364" t="s">
        <v>44</v>
      </c>
      <c r="AL17" s="275" t="s">
        <v>44</v>
      </c>
      <c r="AM17" s="279" t="s">
        <v>44</v>
      </c>
      <c r="AN17" s="415">
        <f>SUM(D17:AM17)</f>
        <v>3800</v>
      </c>
      <c r="AO17" s="489"/>
    </row>
    <row r="18" spans="1:41" s="4" customFormat="1" ht="18.75">
      <c r="A18" s="977"/>
      <c r="B18" s="83"/>
      <c r="C18" s="83"/>
      <c r="D18" s="475"/>
      <c r="E18" s="482"/>
      <c r="F18" s="483"/>
      <c r="G18" s="483"/>
      <c r="H18" s="483"/>
      <c r="I18" s="483"/>
      <c r="J18" s="483"/>
      <c r="K18" s="483"/>
      <c r="L18" s="483"/>
      <c r="M18" s="484"/>
      <c r="N18" s="482"/>
      <c r="O18" s="483"/>
      <c r="P18" s="483"/>
      <c r="Q18" s="483"/>
      <c r="R18" s="483"/>
      <c r="S18" s="483"/>
      <c r="T18" s="483"/>
      <c r="U18" s="483"/>
      <c r="V18" s="485"/>
      <c r="W18" s="486"/>
      <c r="X18" s="485"/>
      <c r="Y18" s="483"/>
      <c r="Z18" s="483"/>
      <c r="AA18" s="483"/>
      <c r="AB18" s="483"/>
      <c r="AC18" s="487"/>
      <c r="AD18" s="486"/>
      <c r="AE18" s="483"/>
      <c r="AF18" s="486"/>
      <c r="AG18" s="482"/>
      <c r="AH18" s="483"/>
      <c r="AI18" s="486"/>
      <c r="AJ18" s="484"/>
      <c r="AK18" s="482"/>
      <c r="AL18" s="483"/>
      <c r="AM18" s="484"/>
      <c r="AN18" s="415"/>
      <c r="AO18" s="489"/>
    </row>
    <row r="19" spans="1:41" s="4" customFormat="1" ht="19.5" thickBot="1">
      <c r="A19" s="977"/>
      <c r="B19" s="83"/>
      <c r="C19" s="83"/>
      <c r="D19" s="475"/>
      <c r="E19" s="369"/>
      <c r="F19" s="370"/>
      <c r="G19" s="370"/>
      <c r="H19" s="370"/>
      <c r="I19" s="370"/>
      <c r="J19" s="370"/>
      <c r="K19" s="370"/>
      <c r="L19" s="370"/>
      <c r="M19" s="371"/>
      <c r="N19" s="369"/>
      <c r="O19" s="370"/>
      <c r="P19" s="370"/>
      <c r="Q19" s="370"/>
      <c r="R19" s="370"/>
      <c r="S19" s="370"/>
      <c r="T19" s="370"/>
      <c r="U19" s="370"/>
      <c r="V19" s="370"/>
      <c r="W19" s="372"/>
      <c r="X19" s="370"/>
      <c r="Y19" s="370"/>
      <c r="Z19" s="370"/>
      <c r="AA19" s="370"/>
      <c r="AB19" s="370"/>
      <c r="AC19" s="479"/>
      <c r="AD19" s="372"/>
      <c r="AE19" s="370"/>
      <c r="AF19" s="372"/>
      <c r="AG19" s="369"/>
      <c r="AH19" s="370"/>
      <c r="AI19" s="372"/>
      <c r="AJ19" s="371"/>
      <c r="AK19" s="369"/>
      <c r="AL19" s="370"/>
      <c r="AM19" s="371"/>
      <c r="AN19" s="491">
        <f>SUM(AN11:AN17)</f>
        <v>23630</v>
      </c>
      <c r="AO19" s="489"/>
    </row>
    <row r="20" spans="1:41" ht="18.75">
      <c r="B20" s="86"/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D20" s="87"/>
      <c r="AE20" s="87"/>
      <c r="AF20" s="87"/>
      <c r="AG20" s="87"/>
      <c r="AH20" s="87"/>
      <c r="AI20" s="87"/>
      <c r="AJ20" s="86"/>
      <c r="AK20" s="87"/>
      <c r="AL20" s="87"/>
      <c r="AM20" s="87"/>
      <c r="AN20" s="488"/>
    </row>
  </sheetData>
  <mergeCells count="13">
    <mergeCell ref="A10:A19"/>
    <mergeCell ref="AG6:AJ7"/>
    <mergeCell ref="AK6:AM7"/>
    <mergeCell ref="AN6:AN9"/>
    <mergeCell ref="AO6:AO9"/>
    <mergeCell ref="E7:M7"/>
    <mergeCell ref="N7:AF7"/>
    <mergeCell ref="E2:M2"/>
    <mergeCell ref="A6:A8"/>
    <mergeCell ref="B6:B8"/>
    <mergeCell ref="C6:C8"/>
    <mergeCell ref="D6:D9"/>
    <mergeCell ref="E6:AC6"/>
  </mergeCells>
  <pageMargins left="0.70866141732283472" right="0.70866141732283472" top="1.49" bottom="0.92" header="0.31496062992125984" footer="0.31496062992125984"/>
  <pageSetup paperSize="5" scale="38" orientation="landscape" r:id="rId1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AO20"/>
  <sheetViews>
    <sheetView topLeftCell="A4" zoomScaleNormal="100" workbookViewId="0">
      <selection activeCell="A6" sqref="A6:AN19"/>
    </sheetView>
  </sheetViews>
  <sheetFormatPr defaultRowHeight="15.75"/>
  <cols>
    <col min="2" max="4" width="20.140625" style="22" customWidth="1"/>
    <col min="5" max="35" width="8.85546875" customWidth="1"/>
    <col min="36" max="36" width="8.85546875" style="22" customWidth="1"/>
    <col min="37" max="39" width="8.85546875" customWidth="1"/>
    <col min="40" max="40" width="11.7109375" style="167" customWidth="1"/>
    <col min="41" max="41" width="8.85546875" customWidth="1"/>
  </cols>
  <sheetData>
    <row r="2" spans="1:41" ht="31.5">
      <c r="E2" s="976" t="s">
        <v>211</v>
      </c>
      <c r="F2" s="976"/>
      <c r="G2" s="976"/>
      <c r="H2" s="976"/>
      <c r="I2" s="976"/>
      <c r="J2" s="976"/>
      <c r="K2" s="976"/>
      <c r="L2" s="976"/>
      <c r="M2" s="976"/>
    </row>
    <row r="4" spans="1:41" ht="21">
      <c r="A4" s="392" t="s">
        <v>259</v>
      </c>
    </row>
    <row r="5" spans="1:41" s="167" customFormat="1" ht="16.5" thickBot="1">
      <c r="B5" s="347"/>
      <c r="C5" s="347"/>
      <c r="D5" s="420">
        <v>1</v>
      </c>
      <c r="E5" s="401">
        <v>2</v>
      </c>
      <c r="F5" s="420">
        <v>3</v>
      </c>
      <c r="G5" s="401">
        <v>4</v>
      </c>
      <c r="H5" s="420">
        <v>5</v>
      </c>
      <c r="I5" s="401">
        <v>6</v>
      </c>
      <c r="J5" s="420">
        <v>7</v>
      </c>
      <c r="K5" s="401">
        <v>8</v>
      </c>
      <c r="L5" s="420">
        <v>9</v>
      </c>
      <c r="M5" s="401">
        <v>10</v>
      </c>
      <c r="N5" s="420">
        <v>11</v>
      </c>
      <c r="O5" s="401">
        <v>12</v>
      </c>
      <c r="P5" s="420">
        <v>13</v>
      </c>
      <c r="Q5" s="401">
        <v>14</v>
      </c>
      <c r="R5" s="420">
        <v>15</v>
      </c>
      <c r="S5" s="401">
        <v>16</v>
      </c>
      <c r="T5" s="420">
        <v>17</v>
      </c>
      <c r="U5" s="401">
        <v>18</v>
      </c>
      <c r="V5" s="420">
        <v>19</v>
      </c>
      <c r="W5" s="401">
        <v>20</v>
      </c>
      <c r="X5" s="420">
        <v>21</v>
      </c>
      <c r="Y5" s="401">
        <v>22</v>
      </c>
      <c r="Z5" s="420">
        <v>23</v>
      </c>
      <c r="AA5" s="401">
        <v>24</v>
      </c>
      <c r="AB5" s="420">
        <v>25</v>
      </c>
      <c r="AC5" s="401">
        <v>26</v>
      </c>
      <c r="AD5" s="420">
        <v>27</v>
      </c>
      <c r="AE5" s="401">
        <v>28</v>
      </c>
      <c r="AF5" s="420">
        <v>29</v>
      </c>
      <c r="AG5" s="401">
        <v>30</v>
      </c>
      <c r="AH5" s="420">
        <v>31</v>
      </c>
      <c r="AI5" s="401">
        <v>32</v>
      </c>
      <c r="AJ5" s="420">
        <v>33</v>
      </c>
      <c r="AK5" s="401">
        <v>34</v>
      </c>
      <c r="AL5" s="420">
        <v>35</v>
      </c>
      <c r="AM5" s="401">
        <v>36</v>
      </c>
      <c r="AN5" s="420">
        <v>37</v>
      </c>
      <c r="AO5" s="389"/>
    </row>
    <row r="6" spans="1:41" ht="16.149999999999999" customHeight="1" thickBot="1">
      <c r="A6" s="902" t="s">
        <v>80</v>
      </c>
      <c r="B6" s="904" t="s">
        <v>247</v>
      </c>
      <c r="C6" s="949" t="s">
        <v>213</v>
      </c>
      <c r="D6" s="913" t="s">
        <v>248</v>
      </c>
      <c r="E6" s="910" t="s">
        <v>253</v>
      </c>
      <c r="F6" s="910"/>
      <c r="G6" s="910"/>
      <c r="H6" s="910"/>
      <c r="I6" s="910"/>
      <c r="J6" s="910"/>
      <c r="K6" s="910"/>
      <c r="L6" s="910"/>
      <c r="M6" s="910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419"/>
      <c r="AE6" s="419"/>
      <c r="AF6" s="419"/>
      <c r="AG6" s="921" t="s">
        <v>250</v>
      </c>
      <c r="AH6" s="922"/>
      <c r="AI6" s="922"/>
      <c r="AJ6" s="923"/>
      <c r="AK6" s="927" t="s">
        <v>251</v>
      </c>
      <c r="AL6" s="928"/>
      <c r="AM6" s="929"/>
      <c r="AN6" s="938" t="s">
        <v>252</v>
      </c>
      <c r="AO6" s="933" t="s">
        <v>36</v>
      </c>
    </row>
    <row r="7" spans="1:41" ht="16.149999999999999" customHeight="1" thickBot="1">
      <c r="A7" s="903"/>
      <c r="B7" s="905"/>
      <c r="C7" s="950"/>
      <c r="D7" s="913"/>
      <c r="E7" s="952" t="s">
        <v>226</v>
      </c>
      <c r="F7" s="952"/>
      <c r="G7" s="952"/>
      <c r="H7" s="952"/>
      <c r="I7" s="952"/>
      <c r="J7" s="952"/>
      <c r="K7" s="952"/>
      <c r="L7" s="952"/>
      <c r="M7" s="967"/>
      <c r="N7" s="935" t="s">
        <v>249</v>
      </c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24"/>
      <c r="AH7" s="925"/>
      <c r="AI7" s="925"/>
      <c r="AJ7" s="926"/>
      <c r="AK7" s="930"/>
      <c r="AL7" s="931"/>
      <c r="AM7" s="932"/>
      <c r="AN7" s="938"/>
      <c r="AO7" s="934"/>
    </row>
    <row r="8" spans="1:41" s="167" customFormat="1" ht="16.5" customHeight="1" thickBot="1">
      <c r="A8" s="903"/>
      <c r="B8" s="906"/>
      <c r="C8" s="951"/>
      <c r="D8" s="913"/>
      <c r="E8" s="353">
        <v>1</v>
      </c>
      <c r="F8" s="400">
        <v>2</v>
      </c>
      <c r="G8" s="353">
        <v>3</v>
      </c>
      <c r="H8" s="400">
        <v>4</v>
      </c>
      <c r="I8" s="353">
        <v>5</v>
      </c>
      <c r="J8" s="400">
        <v>6</v>
      </c>
      <c r="K8" s="353">
        <v>7</v>
      </c>
      <c r="L8" s="400">
        <v>8</v>
      </c>
      <c r="M8" s="354">
        <v>9</v>
      </c>
      <c r="N8" s="355">
        <v>1</v>
      </c>
      <c r="O8" s="266">
        <v>2</v>
      </c>
      <c r="P8" s="266">
        <v>3</v>
      </c>
      <c r="Q8" s="266">
        <v>4</v>
      </c>
      <c r="R8" s="266">
        <v>5</v>
      </c>
      <c r="S8" s="266">
        <v>6</v>
      </c>
      <c r="T8" s="266">
        <v>7</v>
      </c>
      <c r="U8" s="266">
        <v>8</v>
      </c>
      <c r="V8" s="266">
        <v>9</v>
      </c>
      <c r="W8" s="266">
        <v>10</v>
      </c>
      <c r="X8" s="266">
        <v>11</v>
      </c>
      <c r="Y8" s="266">
        <v>12</v>
      </c>
      <c r="Z8" s="266">
        <v>13</v>
      </c>
      <c r="AA8" s="266">
        <v>14</v>
      </c>
      <c r="AB8" s="266">
        <v>15</v>
      </c>
      <c r="AC8" s="266">
        <v>16</v>
      </c>
      <c r="AD8" s="266">
        <v>17</v>
      </c>
      <c r="AE8" s="266">
        <v>18</v>
      </c>
      <c r="AF8" s="379">
        <v>19</v>
      </c>
      <c r="AG8" s="409">
        <v>1</v>
      </c>
      <c r="AH8" s="401">
        <v>2</v>
      </c>
      <c r="AI8" s="401">
        <v>3</v>
      </c>
      <c r="AJ8" s="410">
        <v>4</v>
      </c>
      <c r="AK8" s="409">
        <v>1</v>
      </c>
      <c r="AL8" s="401">
        <v>2</v>
      </c>
      <c r="AM8" s="410">
        <v>3</v>
      </c>
      <c r="AN8" s="938"/>
      <c r="AO8" s="934"/>
    </row>
    <row r="9" spans="1:41" ht="95.25" thickBot="1">
      <c r="A9" s="337">
        <v>1</v>
      </c>
      <c r="B9" s="339" t="s">
        <v>270</v>
      </c>
      <c r="C9" s="340" t="s">
        <v>271</v>
      </c>
      <c r="D9" s="914"/>
      <c r="E9" s="406" t="s">
        <v>1</v>
      </c>
      <c r="F9" s="269" t="s">
        <v>2</v>
      </c>
      <c r="G9" s="269" t="s">
        <v>3</v>
      </c>
      <c r="H9" s="269" t="s">
        <v>4</v>
      </c>
      <c r="I9" s="269" t="s">
        <v>5</v>
      </c>
      <c r="J9" s="269" t="s">
        <v>221</v>
      </c>
      <c r="K9" s="269" t="s">
        <v>7</v>
      </c>
      <c r="L9" s="269" t="s">
        <v>8</v>
      </c>
      <c r="M9" s="357" t="s">
        <v>254</v>
      </c>
      <c r="N9" s="356" t="s">
        <v>15</v>
      </c>
      <c r="O9" s="269" t="s">
        <v>17</v>
      </c>
      <c r="P9" s="269" t="s">
        <v>232</v>
      </c>
      <c r="Q9" s="269" t="s">
        <v>19</v>
      </c>
      <c r="R9" s="269" t="s">
        <v>20</v>
      </c>
      <c r="S9" s="269" t="s">
        <v>21</v>
      </c>
      <c r="T9" s="269" t="s">
        <v>256</v>
      </c>
      <c r="U9" s="269" t="s">
        <v>25</v>
      </c>
      <c r="V9" s="269" t="s">
        <v>26</v>
      </c>
      <c r="W9" s="269" t="s">
        <v>27</v>
      </c>
      <c r="X9" s="269" t="s">
        <v>28</v>
      </c>
      <c r="Y9" s="269" t="s">
        <v>94</v>
      </c>
      <c r="Z9" s="269" t="s">
        <v>95</v>
      </c>
      <c r="AA9" s="269" t="s">
        <v>96</v>
      </c>
      <c r="AB9" s="269" t="s">
        <v>222</v>
      </c>
      <c r="AC9" s="358" t="s">
        <v>234</v>
      </c>
      <c r="AD9" s="269" t="s">
        <v>255</v>
      </c>
      <c r="AE9" s="269" t="s">
        <v>93</v>
      </c>
      <c r="AF9" s="362" t="s">
        <v>257</v>
      </c>
      <c r="AG9" s="356" t="s">
        <v>10</v>
      </c>
      <c r="AH9" s="269" t="s">
        <v>223</v>
      </c>
      <c r="AI9" s="269" t="s">
        <v>12</v>
      </c>
      <c r="AJ9" s="357" t="s">
        <v>13</v>
      </c>
      <c r="AK9" s="356" t="s">
        <v>22</v>
      </c>
      <c r="AL9" s="269" t="s">
        <v>23</v>
      </c>
      <c r="AM9" s="357" t="s">
        <v>235</v>
      </c>
      <c r="AN9" s="939"/>
      <c r="AO9" s="934"/>
    </row>
    <row r="10" spans="1:41" s="4" customFormat="1" ht="31.5" hidden="1">
      <c r="A10" s="977"/>
      <c r="B10" s="81" t="s">
        <v>37</v>
      </c>
      <c r="C10" s="81"/>
      <c r="D10" s="480"/>
      <c r="E10" s="477" t="s">
        <v>45</v>
      </c>
      <c r="F10" s="82" t="s">
        <v>46</v>
      </c>
      <c r="G10" s="82"/>
      <c r="H10" s="82" t="s">
        <v>38</v>
      </c>
      <c r="I10" s="82" t="s">
        <v>39</v>
      </c>
      <c r="J10" s="82" t="s">
        <v>40</v>
      </c>
      <c r="K10" s="82" t="s">
        <v>41</v>
      </c>
      <c r="L10" s="82" t="s">
        <v>42</v>
      </c>
      <c r="M10" s="478" t="s">
        <v>43</v>
      </c>
      <c r="N10" s="477" t="s">
        <v>51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330"/>
      <c r="AD10" s="82" t="s">
        <v>43</v>
      </c>
      <c r="AE10" s="82"/>
      <c r="AF10" s="335"/>
      <c r="AG10" s="477" t="s">
        <v>47</v>
      </c>
      <c r="AH10" s="82" t="s">
        <v>48</v>
      </c>
      <c r="AI10" s="82" t="s">
        <v>49</v>
      </c>
      <c r="AJ10" s="478" t="s">
        <v>50</v>
      </c>
      <c r="AK10" s="477"/>
      <c r="AL10" s="82"/>
      <c r="AM10" s="478"/>
      <c r="AN10" s="490"/>
      <c r="AO10" s="290"/>
    </row>
    <row r="11" spans="1:41" s="4" customFormat="1" ht="18.75">
      <c r="A11" s="977"/>
      <c r="B11" s="83" t="s">
        <v>29</v>
      </c>
      <c r="C11" s="83"/>
      <c r="D11" s="475">
        <v>8000</v>
      </c>
      <c r="E11" s="363">
        <v>150</v>
      </c>
      <c r="F11" s="308">
        <v>100</v>
      </c>
      <c r="G11" s="275">
        <v>100</v>
      </c>
      <c r="H11" s="308">
        <v>75</v>
      </c>
      <c r="I11" s="275">
        <v>10</v>
      </c>
      <c r="J11" s="275">
        <v>30</v>
      </c>
      <c r="K11" s="275">
        <v>500</v>
      </c>
      <c r="L11" s="275">
        <v>500</v>
      </c>
      <c r="M11" s="279" t="s">
        <v>44</v>
      </c>
      <c r="N11" s="364">
        <v>550</v>
      </c>
      <c r="O11" s="308">
        <v>700</v>
      </c>
      <c r="P11" s="275" t="s">
        <v>44</v>
      </c>
      <c r="Q11" s="275">
        <f>500+2000</f>
        <v>2500</v>
      </c>
      <c r="R11" s="308">
        <v>100</v>
      </c>
      <c r="S11" s="308">
        <v>75</v>
      </c>
      <c r="T11" s="308">
        <v>250</v>
      </c>
      <c r="U11" s="275" t="s">
        <v>44</v>
      </c>
      <c r="V11" s="308">
        <v>75</v>
      </c>
      <c r="W11" s="275" t="s">
        <v>44</v>
      </c>
      <c r="X11" s="308">
        <v>1000</v>
      </c>
      <c r="Y11" s="275" t="s">
        <v>44</v>
      </c>
      <c r="Z11" s="275" t="s">
        <v>44</v>
      </c>
      <c r="AA11" s="275" t="s">
        <v>44</v>
      </c>
      <c r="AB11" s="275" t="s">
        <v>44</v>
      </c>
      <c r="AC11" s="374">
        <v>25</v>
      </c>
      <c r="AD11" s="275" t="s">
        <v>44</v>
      </c>
      <c r="AE11" s="275">
        <v>250</v>
      </c>
      <c r="AF11" s="278">
        <v>100</v>
      </c>
      <c r="AG11" s="364">
        <v>1000</v>
      </c>
      <c r="AH11" s="275">
        <v>500</v>
      </c>
      <c r="AI11" s="275" t="s">
        <v>44</v>
      </c>
      <c r="AJ11" s="279" t="s">
        <v>44</v>
      </c>
      <c r="AK11" s="364" t="s">
        <v>53</v>
      </c>
      <c r="AL11" s="275">
        <v>100</v>
      </c>
      <c r="AM11" s="365">
        <v>1500</v>
      </c>
      <c r="AN11" s="415">
        <f>SUM(D11:AM11)</f>
        <v>18190</v>
      </c>
      <c r="AO11" s="489"/>
    </row>
    <row r="12" spans="1:41" s="4" customFormat="1" ht="18.75">
      <c r="A12" s="977"/>
      <c r="B12" s="83"/>
      <c r="C12" s="83"/>
      <c r="D12" s="475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275"/>
      <c r="Q12" s="275"/>
      <c r="R12" s="275"/>
      <c r="S12" s="275"/>
      <c r="T12" s="275"/>
      <c r="U12" s="275"/>
      <c r="V12" s="275"/>
      <c r="W12" s="275"/>
      <c r="X12" s="276"/>
      <c r="Y12" s="275"/>
      <c r="Z12" s="275"/>
      <c r="AA12" s="275"/>
      <c r="AB12" s="275"/>
      <c r="AC12" s="367"/>
      <c r="AD12" s="275"/>
      <c r="AE12" s="275"/>
      <c r="AF12" s="278"/>
      <c r="AG12" s="364"/>
      <c r="AH12" s="275"/>
      <c r="AI12" s="275"/>
      <c r="AJ12" s="279"/>
      <c r="AK12" s="364"/>
      <c r="AL12" s="275"/>
      <c r="AM12" s="481"/>
      <c r="AN12" s="415"/>
      <c r="AO12" s="489"/>
    </row>
    <row r="13" spans="1:41" s="4" customFormat="1" ht="18.75">
      <c r="A13" s="977"/>
      <c r="B13" s="83" t="s">
        <v>30</v>
      </c>
      <c r="C13" s="83"/>
      <c r="D13" s="475"/>
      <c r="E13" s="364" t="s">
        <v>44</v>
      </c>
      <c r="F13" s="275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9" t="s">
        <v>44</v>
      </c>
      <c r="N13" s="364" t="s">
        <v>44</v>
      </c>
      <c r="O13" s="275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75" t="s">
        <v>44</v>
      </c>
      <c r="AF13" s="278" t="s">
        <v>53</v>
      </c>
      <c r="AG13" s="364">
        <v>1000</v>
      </c>
      <c r="AH13" s="275">
        <v>500</v>
      </c>
      <c r="AI13" s="275" t="s">
        <v>44</v>
      </c>
      <c r="AJ13" s="279" t="s">
        <v>44</v>
      </c>
      <c r="AK13" s="364" t="s">
        <v>44</v>
      </c>
      <c r="AL13" s="275" t="s">
        <v>44</v>
      </c>
      <c r="AM13" s="279" t="s">
        <v>44</v>
      </c>
      <c r="AN13" s="415">
        <f>SUM(D13:AM13)</f>
        <v>1500</v>
      </c>
      <c r="AO13" s="489"/>
    </row>
    <row r="14" spans="1:41" s="4" customFormat="1" ht="18.75">
      <c r="A14" s="977"/>
      <c r="B14" s="83"/>
      <c r="C14" s="83"/>
      <c r="D14" s="475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367"/>
      <c r="AD14" s="275"/>
      <c r="AE14" s="275"/>
      <c r="AF14" s="278"/>
      <c r="AG14" s="364"/>
      <c r="AH14" s="275"/>
      <c r="AI14" s="275"/>
      <c r="AJ14" s="279"/>
      <c r="AK14" s="364"/>
      <c r="AL14" s="275"/>
      <c r="AM14" s="279"/>
      <c r="AN14" s="415"/>
      <c r="AO14" s="489"/>
    </row>
    <row r="15" spans="1:41" s="4" customFormat="1" ht="18.75">
      <c r="A15" s="977"/>
      <c r="B15" s="83" t="s">
        <v>31</v>
      </c>
      <c r="C15" s="83"/>
      <c r="D15" s="475">
        <v>8000</v>
      </c>
      <c r="E15" s="363">
        <v>150</v>
      </c>
      <c r="F15" s="308">
        <v>100</v>
      </c>
      <c r="G15" s="275">
        <v>100</v>
      </c>
      <c r="H15" s="308">
        <v>75</v>
      </c>
      <c r="I15" s="275">
        <v>10</v>
      </c>
      <c r="J15" s="275">
        <v>30</v>
      </c>
      <c r="K15" s="275" t="s">
        <v>44</v>
      </c>
      <c r="L15" s="275" t="s">
        <v>44</v>
      </c>
      <c r="M15" s="279" t="s">
        <v>44</v>
      </c>
      <c r="N15" s="364">
        <v>550</v>
      </c>
      <c r="O15" s="308">
        <v>700</v>
      </c>
      <c r="P15" s="275" t="s">
        <v>44</v>
      </c>
      <c r="Q15" s="275">
        <f>500+1800</f>
        <v>2300</v>
      </c>
      <c r="R15" s="308">
        <v>100</v>
      </c>
      <c r="S15" s="308">
        <v>75</v>
      </c>
      <c r="T15" s="308">
        <v>250</v>
      </c>
      <c r="U15" s="275" t="s">
        <v>44</v>
      </c>
      <c r="V15" s="308">
        <v>75</v>
      </c>
      <c r="W15" s="275">
        <v>500</v>
      </c>
      <c r="X15" s="308">
        <v>1000</v>
      </c>
      <c r="Y15" s="275" t="s">
        <v>44</v>
      </c>
      <c r="Z15" s="275" t="s">
        <v>44</v>
      </c>
      <c r="AA15" s="275" t="s">
        <v>44</v>
      </c>
      <c r="AB15" s="275" t="s">
        <v>44</v>
      </c>
      <c r="AC15" s="374">
        <v>25</v>
      </c>
      <c r="AD15" s="275" t="s">
        <v>44</v>
      </c>
      <c r="AE15" s="275">
        <v>250</v>
      </c>
      <c r="AF15" s="278">
        <v>100</v>
      </c>
      <c r="AG15" s="364">
        <v>1000</v>
      </c>
      <c r="AH15" s="275">
        <v>500</v>
      </c>
      <c r="AI15" s="275" t="s">
        <v>44</v>
      </c>
      <c r="AJ15" s="279" t="s">
        <v>44</v>
      </c>
      <c r="AK15" s="364" t="s">
        <v>44</v>
      </c>
      <c r="AL15" s="275" t="s">
        <v>44</v>
      </c>
      <c r="AM15" s="279" t="s">
        <v>44</v>
      </c>
      <c r="AN15" s="415">
        <f>SUM(D15:AM15)</f>
        <v>15890</v>
      </c>
      <c r="AO15" s="489"/>
    </row>
    <row r="16" spans="1:41" s="4" customFormat="1" ht="18.75">
      <c r="A16" s="977"/>
      <c r="B16" s="83"/>
      <c r="C16" s="83"/>
      <c r="D16" s="475"/>
      <c r="E16" s="364"/>
      <c r="F16" s="275"/>
      <c r="G16" s="275"/>
      <c r="H16" s="275"/>
      <c r="I16" s="275"/>
      <c r="J16" s="275"/>
      <c r="K16" s="275"/>
      <c r="L16" s="275"/>
      <c r="M16" s="279"/>
      <c r="N16" s="364"/>
      <c r="O16" s="275"/>
      <c r="P16" s="275"/>
      <c r="Q16" s="275"/>
      <c r="R16" s="275"/>
      <c r="S16" s="275"/>
      <c r="T16" s="275"/>
      <c r="U16" s="275"/>
      <c r="V16" s="275"/>
      <c r="W16" s="278"/>
      <c r="X16" s="276"/>
      <c r="Y16" s="278"/>
      <c r="Z16" s="278"/>
      <c r="AA16" s="275"/>
      <c r="AB16" s="275"/>
      <c r="AC16" s="367"/>
      <c r="AD16" s="278"/>
      <c r="AE16" s="275"/>
      <c r="AF16" s="278"/>
      <c r="AG16" s="364"/>
      <c r="AH16" s="275"/>
      <c r="AI16" s="278"/>
      <c r="AJ16" s="279"/>
      <c r="AK16" s="364"/>
      <c r="AL16" s="275"/>
      <c r="AM16" s="481"/>
      <c r="AN16" s="415"/>
      <c r="AO16" s="489"/>
    </row>
    <row r="17" spans="1:41" s="4" customFormat="1" ht="18.75">
      <c r="A17" s="977"/>
      <c r="B17" s="83" t="s">
        <v>32</v>
      </c>
      <c r="C17" s="83"/>
      <c r="D17" s="475"/>
      <c r="E17" s="364" t="s">
        <v>44</v>
      </c>
      <c r="F17" s="275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9">
        <v>100</v>
      </c>
      <c r="N17" s="364" t="s">
        <v>44</v>
      </c>
      <c r="O17" s="275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>
        <v>750</v>
      </c>
      <c r="V17" s="308" t="s">
        <v>53</v>
      </c>
      <c r="W17" s="308" t="s">
        <v>53</v>
      </c>
      <c r="X17" s="308" t="s">
        <v>53</v>
      </c>
      <c r="Y17" s="275">
        <v>650</v>
      </c>
      <c r="Z17" s="308" t="s">
        <v>53</v>
      </c>
      <c r="AA17" s="275" t="s">
        <v>44</v>
      </c>
      <c r="AB17" s="275" t="s">
        <v>44</v>
      </c>
      <c r="AC17" s="275" t="s">
        <v>44</v>
      </c>
      <c r="AD17" s="275">
        <v>100</v>
      </c>
      <c r="AE17" s="275" t="s">
        <v>44</v>
      </c>
      <c r="AF17" s="278" t="s">
        <v>53</v>
      </c>
      <c r="AG17" s="364">
        <v>1000</v>
      </c>
      <c r="AH17" s="275">
        <v>500</v>
      </c>
      <c r="AI17" s="275">
        <v>200</v>
      </c>
      <c r="AJ17" s="279">
        <v>500</v>
      </c>
      <c r="AK17" s="364" t="s">
        <v>44</v>
      </c>
      <c r="AL17" s="275" t="s">
        <v>44</v>
      </c>
      <c r="AM17" s="279" t="s">
        <v>44</v>
      </c>
      <c r="AN17" s="415">
        <f>SUM(D17:AM17)</f>
        <v>3800</v>
      </c>
      <c r="AO17" s="489"/>
    </row>
    <row r="18" spans="1:41" s="4" customFormat="1" ht="18.75">
      <c r="A18" s="977"/>
      <c r="B18" s="83"/>
      <c r="C18" s="83"/>
      <c r="D18" s="475"/>
      <c r="E18" s="482"/>
      <c r="F18" s="483"/>
      <c r="G18" s="483"/>
      <c r="H18" s="483"/>
      <c r="I18" s="483"/>
      <c r="J18" s="483"/>
      <c r="K18" s="483"/>
      <c r="L18" s="483"/>
      <c r="M18" s="484"/>
      <c r="N18" s="482"/>
      <c r="O18" s="483"/>
      <c r="P18" s="483"/>
      <c r="Q18" s="483"/>
      <c r="R18" s="483"/>
      <c r="S18" s="483"/>
      <c r="T18" s="483"/>
      <c r="U18" s="483"/>
      <c r="V18" s="485"/>
      <c r="W18" s="486"/>
      <c r="X18" s="485"/>
      <c r="Y18" s="483"/>
      <c r="Z18" s="483"/>
      <c r="AA18" s="483"/>
      <c r="AB18" s="483"/>
      <c r="AC18" s="487"/>
      <c r="AD18" s="486"/>
      <c r="AE18" s="483"/>
      <c r="AF18" s="486"/>
      <c r="AG18" s="482"/>
      <c r="AH18" s="483"/>
      <c r="AI18" s="486"/>
      <c r="AJ18" s="484"/>
      <c r="AK18" s="482"/>
      <c r="AL18" s="483"/>
      <c r="AM18" s="484"/>
      <c r="AN18" s="415"/>
      <c r="AO18" s="489"/>
    </row>
    <row r="19" spans="1:41" s="4" customFormat="1" ht="19.5" thickBot="1">
      <c r="A19" s="977"/>
      <c r="B19" s="83"/>
      <c r="C19" s="83"/>
      <c r="D19" s="475"/>
      <c r="E19" s="369"/>
      <c r="F19" s="370"/>
      <c r="G19" s="370"/>
      <c r="H19" s="370"/>
      <c r="I19" s="370"/>
      <c r="J19" s="370"/>
      <c r="K19" s="370"/>
      <c r="L19" s="370"/>
      <c r="M19" s="371"/>
      <c r="N19" s="369"/>
      <c r="O19" s="370"/>
      <c r="P19" s="370"/>
      <c r="Q19" s="370"/>
      <c r="R19" s="370"/>
      <c r="S19" s="370"/>
      <c r="T19" s="370"/>
      <c r="U19" s="370"/>
      <c r="V19" s="370"/>
      <c r="W19" s="372"/>
      <c r="X19" s="370"/>
      <c r="Y19" s="370"/>
      <c r="Z19" s="370"/>
      <c r="AA19" s="370"/>
      <c r="AB19" s="370"/>
      <c r="AC19" s="479"/>
      <c r="AD19" s="372"/>
      <c r="AE19" s="370"/>
      <c r="AF19" s="372"/>
      <c r="AG19" s="369"/>
      <c r="AH19" s="370"/>
      <c r="AI19" s="372"/>
      <c r="AJ19" s="371"/>
      <c r="AK19" s="369"/>
      <c r="AL19" s="370"/>
      <c r="AM19" s="371"/>
      <c r="AN19" s="491">
        <f>SUM(AN11:AN17)</f>
        <v>39380</v>
      </c>
      <c r="AO19" s="489"/>
    </row>
    <row r="20" spans="1:41" ht="18.75">
      <c r="B20" s="86"/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D20" s="87"/>
      <c r="AE20" s="87"/>
      <c r="AF20" s="87"/>
      <c r="AG20" s="87"/>
      <c r="AH20" s="87"/>
      <c r="AI20" s="87"/>
      <c r="AJ20" s="86"/>
      <c r="AK20" s="87"/>
      <c r="AL20" s="87"/>
      <c r="AM20" s="87"/>
      <c r="AN20" s="488"/>
    </row>
  </sheetData>
  <mergeCells count="13">
    <mergeCell ref="A10:A19"/>
    <mergeCell ref="E2:M2"/>
    <mergeCell ref="AG6:AJ7"/>
    <mergeCell ref="AK6:AM7"/>
    <mergeCell ref="AO6:AO9"/>
    <mergeCell ref="E7:M7"/>
    <mergeCell ref="N7:AF7"/>
    <mergeCell ref="AN6:AN9"/>
    <mergeCell ref="A6:A8"/>
    <mergeCell ref="B6:B8"/>
    <mergeCell ref="C6:C8"/>
    <mergeCell ref="E6:AC6"/>
    <mergeCell ref="D6:D9"/>
  </mergeCells>
  <pageMargins left="0.70866141732283472" right="0.70866141732283472" top="1.49" bottom="0.92" header="0.31496062992125984" footer="0.31496062992125984"/>
  <pageSetup paperSize="5" scale="38" orientation="landscape" r:id="rId1"/>
  <rowBreaks count="1" manualBreakCount="1"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AX262"/>
  <sheetViews>
    <sheetView topLeftCell="Y52" zoomScaleNormal="100" workbookViewId="0">
      <selection activeCell="A6" sqref="A6:AO64"/>
    </sheetView>
  </sheetViews>
  <sheetFormatPr defaultRowHeight="15.75"/>
  <cols>
    <col min="2" max="2" width="9.28515625" customWidth="1"/>
    <col min="3" max="4" width="20.140625" style="22" customWidth="1"/>
    <col min="5" max="5" width="20.140625" style="328" customWidth="1"/>
    <col min="6" max="36" width="8.85546875" customWidth="1"/>
    <col min="37" max="37" width="8.85546875" style="22" customWidth="1"/>
    <col min="38" max="40" width="8.85546875" customWidth="1"/>
    <col min="41" max="41" width="11.7109375" style="167" customWidth="1"/>
    <col min="42" max="42" width="8.85546875" customWidth="1"/>
    <col min="46" max="46" width="8.85546875" customWidth="1"/>
  </cols>
  <sheetData>
    <row r="2" spans="1:49" ht="23.25">
      <c r="J2" s="901"/>
      <c r="K2" s="901"/>
      <c r="L2" s="901"/>
      <c r="M2" s="901"/>
      <c r="N2" s="901"/>
    </row>
    <row r="4" spans="1:49" ht="21">
      <c r="A4" s="393" t="s">
        <v>261</v>
      </c>
      <c r="B4" s="393"/>
    </row>
    <row r="5" spans="1:49" s="167" customFormat="1" ht="16.5" thickBot="1">
      <c r="C5" s="347"/>
      <c r="D5" s="347"/>
      <c r="E5" s="420">
        <v>1</v>
      </c>
      <c r="F5" s="389">
        <v>2</v>
      </c>
      <c r="G5" s="435">
        <v>3</v>
      </c>
      <c r="H5" s="389">
        <v>4</v>
      </c>
      <c r="I5" s="435">
        <v>5</v>
      </c>
      <c r="J5" s="389">
        <v>6</v>
      </c>
      <c r="K5" s="435">
        <v>7</v>
      </c>
      <c r="L5" s="389">
        <v>8</v>
      </c>
      <c r="M5" s="435">
        <v>9</v>
      </c>
      <c r="N5" s="389">
        <v>10</v>
      </c>
      <c r="O5" s="435">
        <v>11</v>
      </c>
      <c r="P5" s="389">
        <v>12</v>
      </c>
      <c r="Q5" s="435">
        <v>13</v>
      </c>
      <c r="R5" s="389">
        <v>14</v>
      </c>
      <c r="S5" s="435">
        <v>15</v>
      </c>
      <c r="T5" s="389">
        <v>16</v>
      </c>
      <c r="U5" s="435">
        <v>17</v>
      </c>
      <c r="V5" s="389">
        <v>18</v>
      </c>
      <c r="W5" s="435">
        <v>19</v>
      </c>
      <c r="X5" s="389">
        <v>20</v>
      </c>
      <c r="Y5" s="435">
        <v>21</v>
      </c>
      <c r="Z5" s="389">
        <v>22</v>
      </c>
      <c r="AA5" s="435">
        <v>23</v>
      </c>
      <c r="AB5" s="389">
        <v>24</v>
      </c>
      <c r="AC5" s="435">
        <v>25</v>
      </c>
      <c r="AD5" s="389">
        <v>26</v>
      </c>
      <c r="AE5" s="435">
        <v>27</v>
      </c>
      <c r="AF5" s="389">
        <v>28</v>
      </c>
      <c r="AG5" s="435">
        <v>29</v>
      </c>
      <c r="AH5" s="389">
        <v>30</v>
      </c>
      <c r="AI5" s="435">
        <v>31</v>
      </c>
      <c r="AJ5" s="389">
        <v>32</v>
      </c>
      <c r="AK5" s="435">
        <v>33</v>
      </c>
      <c r="AL5" s="389">
        <v>34</v>
      </c>
      <c r="AM5" s="435">
        <v>35</v>
      </c>
      <c r="AN5" s="389">
        <v>36</v>
      </c>
      <c r="AO5" s="435">
        <v>37</v>
      </c>
      <c r="AP5" s="389"/>
    </row>
    <row r="6" spans="1:49" ht="16.149999999999999" customHeight="1" thickBot="1">
      <c r="A6" s="902" t="s">
        <v>80</v>
      </c>
      <c r="B6" s="968"/>
      <c r="C6" s="904" t="s">
        <v>247</v>
      </c>
      <c r="D6" s="907" t="s">
        <v>213</v>
      </c>
      <c r="E6" s="913" t="s">
        <v>248</v>
      </c>
      <c r="F6" s="982" t="s">
        <v>253</v>
      </c>
      <c r="G6" s="983"/>
      <c r="H6" s="983"/>
      <c r="I6" s="983"/>
      <c r="J6" s="983"/>
      <c r="K6" s="983"/>
      <c r="L6" s="983"/>
      <c r="M6" s="983"/>
      <c r="N6" s="983"/>
      <c r="O6" s="983"/>
      <c r="P6" s="983"/>
      <c r="Q6" s="983"/>
      <c r="R6" s="983"/>
      <c r="S6" s="983"/>
      <c r="T6" s="983"/>
      <c r="U6" s="983"/>
      <c r="V6" s="983"/>
      <c r="W6" s="983"/>
      <c r="X6" s="983"/>
      <c r="Y6" s="983"/>
      <c r="Z6" s="983"/>
      <c r="AA6" s="983"/>
      <c r="AB6" s="983"/>
      <c r="AC6" s="983"/>
      <c r="AD6" s="983"/>
      <c r="AE6" s="983"/>
      <c r="AF6" s="983"/>
      <c r="AG6" s="984"/>
      <c r="AH6" s="985" t="s">
        <v>250</v>
      </c>
      <c r="AI6" s="957"/>
      <c r="AJ6" s="957"/>
      <c r="AK6" s="986"/>
      <c r="AL6" s="990" t="s">
        <v>251</v>
      </c>
      <c r="AM6" s="958"/>
      <c r="AN6" s="991"/>
      <c r="AO6" s="978" t="s">
        <v>252</v>
      </c>
      <c r="AP6" s="981" t="s">
        <v>36</v>
      </c>
      <c r="AQ6" s="978" t="s">
        <v>285</v>
      </c>
      <c r="AR6" s="981"/>
    </row>
    <row r="7" spans="1:49" ht="16.149999999999999" customHeight="1" thickBot="1">
      <c r="A7" s="903"/>
      <c r="B7" s="969"/>
      <c r="C7" s="905"/>
      <c r="D7" s="908"/>
      <c r="E7" s="913"/>
      <c r="F7" s="983" t="s">
        <v>226</v>
      </c>
      <c r="G7" s="983"/>
      <c r="H7" s="983"/>
      <c r="I7" s="983"/>
      <c r="J7" s="983"/>
      <c r="K7" s="983"/>
      <c r="L7" s="983"/>
      <c r="M7" s="983"/>
      <c r="N7" s="984"/>
      <c r="O7" s="995" t="s">
        <v>249</v>
      </c>
      <c r="P7" s="996"/>
      <c r="Q7" s="996"/>
      <c r="R7" s="996"/>
      <c r="S7" s="996"/>
      <c r="T7" s="996"/>
      <c r="U7" s="996"/>
      <c r="V7" s="996"/>
      <c r="W7" s="996"/>
      <c r="X7" s="996"/>
      <c r="Y7" s="996"/>
      <c r="Z7" s="996"/>
      <c r="AA7" s="996"/>
      <c r="AB7" s="996"/>
      <c r="AC7" s="996"/>
      <c r="AD7" s="996"/>
      <c r="AE7" s="996"/>
      <c r="AF7" s="996"/>
      <c r="AG7" s="997"/>
      <c r="AH7" s="987"/>
      <c r="AI7" s="988"/>
      <c r="AJ7" s="988"/>
      <c r="AK7" s="989"/>
      <c r="AL7" s="992"/>
      <c r="AM7" s="993"/>
      <c r="AN7" s="994"/>
      <c r="AO7" s="979"/>
      <c r="AP7" s="981"/>
      <c r="AQ7" s="979"/>
      <c r="AR7" s="981"/>
    </row>
    <row r="8" spans="1:49" s="167" customFormat="1" ht="16.5" customHeight="1" thickBot="1">
      <c r="A8" s="903"/>
      <c r="B8" s="969"/>
      <c r="C8" s="906"/>
      <c r="D8" s="909"/>
      <c r="E8" s="913"/>
      <c r="F8" s="353">
        <v>1</v>
      </c>
      <c r="G8" s="400">
        <v>2</v>
      </c>
      <c r="H8" s="353">
        <v>3</v>
      </c>
      <c r="I8" s="400">
        <v>4</v>
      </c>
      <c r="J8" s="353">
        <v>5</v>
      </c>
      <c r="K8" s="400">
        <v>6</v>
      </c>
      <c r="L8" s="353">
        <v>7</v>
      </c>
      <c r="M8" s="400">
        <v>8</v>
      </c>
      <c r="N8" s="354">
        <v>9</v>
      </c>
      <c r="O8" s="355">
        <v>1</v>
      </c>
      <c r="P8" s="266">
        <v>2</v>
      </c>
      <c r="Q8" s="266">
        <v>3</v>
      </c>
      <c r="R8" s="266">
        <v>4</v>
      </c>
      <c r="S8" s="266">
        <v>5</v>
      </c>
      <c r="T8" s="266">
        <v>6</v>
      </c>
      <c r="U8" s="266">
        <v>7</v>
      </c>
      <c r="V8" s="266">
        <v>8</v>
      </c>
      <c r="W8" s="266">
        <v>9</v>
      </c>
      <c r="X8" s="266">
        <v>10</v>
      </c>
      <c r="Y8" s="266">
        <v>11</v>
      </c>
      <c r="Z8" s="266">
        <v>12</v>
      </c>
      <c r="AA8" s="266">
        <v>13</v>
      </c>
      <c r="AB8" s="266">
        <v>14</v>
      </c>
      <c r="AC8" s="266">
        <v>15</v>
      </c>
      <c r="AD8" s="266">
        <v>16</v>
      </c>
      <c r="AE8" s="266">
        <v>17</v>
      </c>
      <c r="AF8" s="266">
        <v>18</v>
      </c>
      <c r="AG8" s="379">
        <v>19</v>
      </c>
      <c r="AH8" s="355">
        <v>1</v>
      </c>
      <c r="AI8" s="266">
        <v>2</v>
      </c>
      <c r="AJ8" s="266">
        <v>3</v>
      </c>
      <c r="AK8" s="408">
        <v>4</v>
      </c>
      <c r="AL8" s="355">
        <v>1</v>
      </c>
      <c r="AM8" s="266">
        <v>2</v>
      </c>
      <c r="AN8" s="408">
        <v>3</v>
      </c>
      <c r="AO8" s="979"/>
      <c r="AP8" s="981"/>
      <c r="AQ8" s="979"/>
      <c r="AR8" s="981"/>
    </row>
    <row r="9" spans="1:49" ht="95.25" thickBot="1">
      <c r="A9" s="337">
        <v>1</v>
      </c>
      <c r="B9" s="75" t="s">
        <v>225</v>
      </c>
      <c r="C9" s="131" t="s">
        <v>272</v>
      </c>
      <c r="D9" s="473" t="s">
        <v>273</v>
      </c>
      <c r="E9" s="914"/>
      <c r="F9" s="406" t="s">
        <v>1</v>
      </c>
      <c r="G9" s="269" t="s">
        <v>2</v>
      </c>
      <c r="H9" s="269" t="s">
        <v>3</v>
      </c>
      <c r="I9" s="269" t="s">
        <v>4</v>
      </c>
      <c r="J9" s="269" t="s">
        <v>5</v>
      </c>
      <c r="K9" s="269" t="s">
        <v>221</v>
      </c>
      <c r="L9" s="269" t="s">
        <v>7</v>
      </c>
      <c r="M9" s="269" t="s">
        <v>8</v>
      </c>
      <c r="N9" s="357" t="s">
        <v>254</v>
      </c>
      <c r="O9" s="356" t="s">
        <v>15</v>
      </c>
      <c r="P9" s="269" t="s">
        <v>17</v>
      </c>
      <c r="Q9" s="269" t="s">
        <v>232</v>
      </c>
      <c r="R9" s="269" t="s">
        <v>19</v>
      </c>
      <c r="S9" s="269" t="s">
        <v>20</v>
      </c>
      <c r="T9" s="269" t="s">
        <v>21</v>
      </c>
      <c r="U9" s="269" t="s">
        <v>256</v>
      </c>
      <c r="V9" s="269" t="s">
        <v>25</v>
      </c>
      <c r="W9" s="269" t="s">
        <v>26</v>
      </c>
      <c r="X9" s="269" t="s">
        <v>27</v>
      </c>
      <c r="Y9" s="269" t="s">
        <v>28</v>
      </c>
      <c r="Z9" s="269" t="s">
        <v>94</v>
      </c>
      <c r="AA9" s="269" t="s">
        <v>95</v>
      </c>
      <c r="AB9" s="269" t="s">
        <v>96</v>
      </c>
      <c r="AC9" s="269" t="s">
        <v>222</v>
      </c>
      <c r="AD9" s="358" t="s">
        <v>234</v>
      </c>
      <c r="AE9" s="269" t="s">
        <v>255</v>
      </c>
      <c r="AF9" s="269" t="s">
        <v>93</v>
      </c>
      <c r="AG9" s="362" t="s">
        <v>257</v>
      </c>
      <c r="AH9" s="356" t="s">
        <v>10</v>
      </c>
      <c r="AI9" s="269" t="s">
        <v>223</v>
      </c>
      <c r="AJ9" s="269" t="s">
        <v>12</v>
      </c>
      <c r="AK9" s="357" t="s">
        <v>13</v>
      </c>
      <c r="AL9" s="356" t="s">
        <v>22</v>
      </c>
      <c r="AM9" s="269" t="s">
        <v>23</v>
      </c>
      <c r="AN9" s="357" t="s">
        <v>235</v>
      </c>
      <c r="AO9" s="980"/>
      <c r="AP9" s="981"/>
      <c r="AQ9" s="980"/>
      <c r="AR9" s="981"/>
    </row>
    <row r="10" spans="1:49" s="4" customFormat="1" ht="31.15" hidden="1" customHeight="1">
      <c r="A10" s="915"/>
      <c r="B10" s="998"/>
      <c r="C10" s="341" t="s">
        <v>37</v>
      </c>
      <c r="D10" s="341"/>
      <c r="E10" s="545"/>
      <c r="F10" s="359" t="s">
        <v>45</v>
      </c>
      <c r="G10" s="360" t="s">
        <v>46</v>
      </c>
      <c r="H10" s="360"/>
      <c r="I10" s="360" t="s">
        <v>38</v>
      </c>
      <c r="J10" s="360" t="s">
        <v>39</v>
      </c>
      <c r="K10" s="360" t="s">
        <v>40</v>
      </c>
      <c r="L10" s="360" t="s">
        <v>41</v>
      </c>
      <c r="M10" s="360" t="s">
        <v>42</v>
      </c>
      <c r="N10" s="361" t="s">
        <v>43</v>
      </c>
      <c r="O10" s="359" t="s">
        <v>51</v>
      </c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2"/>
      <c r="AE10" s="360" t="s">
        <v>43</v>
      </c>
      <c r="AF10" s="360"/>
      <c r="AG10" s="375"/>
      <c r="AH10" s="359" t="s">
        <v>47</v>
      </c>
      <c r="AI10" s="360" t="s">
        <v>48</v>
      </c>
      <c r="AJ10" s="360" t="s">
        <v>49</v>
      </c>
      <c r="AK10" s="361" t="s">
        <v>50</v>
      </c>
      <c r="AL10" s="359"/>
      <c r="AM10" s="360"/>
      <c r="AN10" s="361"/>
      <c r="AO10" s="411"/>
      <c r="AP10" s="406"/>
      <c r="AQ10" s="411"/>
      <c r="AR10" s="406"/>
    </row>
    <row r="11" spans="1:49" s="4" customFormat="1" hidden="1">
      <c r="A11" s="916"/>
      <c r="B11" s="999"/>
      <c r="C11" s="342" t="s">
        <v>29</v>
      </c>
      <c r="D11" s="342"/>
      <c r="E11" s="495">
        <v>800</v>
      </c>
      <c r="F11" s="363">
        <v>150</v>
      </c>
      <c r="G11" s="308">
        <v>100</v>
      </c>
      <c r="H11" s="308">
        <v>100</v>
      </c>
      <c r="I11" s="308">
        <v>75</v>
      </c>
      <c r="J11" s="308">
        <v>10</v>
      </c>
      <c r="K11" s="308">
        <v>30</v>
      </c>
      <c r="L11" s="308">
        <v>300</v>
      </c>
      <c r="M11" s="308">
        <v>300</v>
      </c>
      <c r="N11" s="279" t="s">
        <v>44</v>
      </c>
      <c r="O11" s="363">
        <v>250</v>
      </c>
      <c r="P11" s="308">
        <v>700</v>
      </c>
      <c r="Q11" s="275" t="s">
        <v>44</v>
      </c>
      <c r="R11" s="308">
        <v>500</v>
      </c>
      <c r="S11" s="308">
        <v>100</v>
      </c>
      <c r="T11" s="308">
        <v>75</v>
      </c>
      <c r="U11" s="308">
        <v>250</v>
      </c>
      <c r="V11" s="275" t="s">
        <v>44</v>
      </c>
      <c r="W11" s="308">
        <v>75</v>
      </c>
      <c r="X11" s="275" t="s">
        <v>44</v>
      </c>
      <c r="Y11" s="308">
        <v>1000</v>
      </c>
      <c r="Z11" s="275" t="s">
        <v>44</v>
      </c>
      <c r="AA11" s="275" t="s">
        <v>44</v>
      </c>
      <c r="AB11" s="275" t="s">
        <v>44</v>
      </c>
      <c r="AC11" s="360">
        <v>300</v>
      </c>
      <c r="AD11" s="278">
        <v>25</v>
      </c>
      <c r="AE11" s="275" t="s">
        <v>44</v>
      </c>
      <c r="AF11" s="275">
        <v>200</v>
      </c>
      <c r="AG11" s="278"/>
      <c r="AH11" s="363">
        <v>650</v>
      </c>
      <c r="AI11" s="308">
        <v>500</v>
      </c>
      <c r="AJ11" s="275" t="s">
        <v>44</v>
      </c>
      <c r="AK11" s="279" t="s">
        <v>44</v>
      </c>
      <c r="AL11" s="364" t="s">
        <v>44</v>
      </c>
      <c r="AM11" s="308">
        <v>100</v>
      </c>
      <c r="AN11" s="365">
        <v>500</v>
      </c>
      <c r="AO11" s="411">
        <f>SUM(E11:AN11)</f>
        <v>7090</v>
      </c>
      <c r="AP11" s="489"/>
      <c r="AQ11" s="411">
        <f>SUM(G11:AP11)</f>
        <v>13230</v>
      </c>
      <c r="AR11" s="489"/>
      <c r="AW11" s="287" t="s">
        <v>231</v>
      </c>
    </row>
    <row r="12" spans="1:49" s="4" customFormat="1" hidden="1">
      <c r="A12" s="916"/>
      <c r="B12" s="999"/>
      <c r="C12" s="342"/>
      <c r="D12" s="342"/>
      <c r="E12" s="495"/>
      <c r="F12" s="364"/>
      <c r="G12" s="275"/>
      <c r="H12" s="275"/>
      <c r="I12" s="275"/>
      <c r="J12" s="275"/>
      <c r="K12" s="275"/>
      <c r="L12" s="275"/>
      <c r="M12" s="275"/>
      <c r="N12" s="279"/>
      <c r="O12" s="364"/>
      <c r="P12" s="275"/>
      <c r="Q12" s="366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367"/>
      <c r="AE12" s="275"/>
      <c r="AF12" s="275"/>
      <c r="AG12" s="278"/>
      <c r="AH12" s="364"/>
      <c r="AI12" s="275"/>
      <c r="AJ12" s="275"/>
      <c r="AK12" s="279"/>
      <c r="AL12" s="364"/>
      <c r="AM12" s="275"/>
      <c r="AN12" s="279"/>
      <c r="AO12" s="411"/>
      <c r="AP12" s="489"/>
      <c r="AQ12" s="411"/>
      <c r="AR12" s="489"/>
      <c r="AW12" s="287" t="s">
        <v>236</v>
      </c>
    </row>
    <row r="13" spans="1:49" s="4" customFormat="1" hidden="1">
      <c r="A13" s="916"/>
      <c r="B13" s="999"/>
      <c r="C13" s="342" t="s">
        <v>30</v>
      </c>
      <c r="D13" s="342"/>
      <c r="E13" s="495"/>
      <c r="F13" s="364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5" t="s">
        <v>44</v>
      </c>
      <c r="N13" s="279" t="s">
        <v>44</v>
      </c>
      <c r="O13" s="364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/>
      <c r="AD13" s="367"/>
      <c r="AE13" s="275" t="s">
        <v>44</v>
      </c>
      <c r="AF13" s="275" t="s">
        <v>44</v>
      </c>
      <c r="AG13" s="278"/>
      <c r="AH13" s="363">
        <v>650</v>
      </c>
      <c r="AI13" s="308">
        <v>500</v>
      </c>
      <c r="AJ13" s="275" t="s">
        <v>44</v>
      </c>
      <c r="AK13" s="279" t="s">
        <v>44</v>
      </c>
      <c r="AL13" s="364" t="s">
        <v>44</v>
      </c>
      <c r="AM13" s="275" t="s">
        <v>44</v>
      </c>
      <c r="AN13" s="279" t="s">
        <v>44</v>
      </c>
      <c r="AO13" s="411">
        <f>SUM(E13:AN13)</f>
        <v>1150</v>
      </c>
      <c r="AP13" s="489"/>
      <c r="AQ13" s="411">
        <f>SUM(G13:AP13)</f>
        <v>2300</v>
      </c>
      <c r="AR13" s="489"/>
    </row>
    <row r="14" spans="1:49" s="4" customFormat="1" hidden="1">
      <c r="A14" s="916"/>
      <c r="B14" s="999"/>
      <c r="C14" s="342"/>
      <c r="D14" s="342"/>
      <c r="E14" s="495"/>
      <c r="F14" s="364"/>
      <c r="G14" s="275"/>
      <c r="H14" s="275"/>
      <c r="I14" s="275"/>
      <c r="J14" s="275"/>
      <c r="K14" s="275"/>
      <c r="L14" s="275"/>
      <c r="M14" s="275"/>
      <c r="N14" s="279"/>
      <c r="O14" s="364"/>
      <c r="P14" s="275"/>
      <c r="Q14" s="366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367"/>
      <c r="AE14" s="275"/>
      <c r="AF14" s="275"/>
      <c r="AG14" s="278"/>
      <c r="AH14" s="364"/>
      <c r="AI14" s="275"/>
      <c r="AJ14" s="275"/>
      <c r="AK14" s="279"/>
      <c r="AL14" s="364"/>
      <c r="AM14" s="275"/>
      <c r="AN14" s="279"/>
      <c r="AO14" s="411"/>
      <c r="AP14" s="489"/>
      <c r="AQ14" s="411"/>
      <c r="AR14" s="489"/>
      <c r="AW14" s="287"/>
    </row>
    <row r="15" spans="1:49" s="4" customFormat="1" hidden="1">
      <c r="A15" s="916"/>
      <c r="B15" s="999"/>
      <c r="C15" s="342" t="s">
        <v>31</v>
      </c>
      <c r="D15" s="342"/>
      <c r="E15" s="495">
        <v>800</v>
      </c>
      <c r="F15" s="363">
        <v>150</v>
      </c>
      <c r="G15" s="308">
        <v>100</v>
      </c>
      <c r="H15" s="308">
        <v>100</v>
      </c>
      <c r="I15" s="308">
        <v>75</v>
      </c>
      <c r="J15" s="308">
        <v>10</v>
      </c>
      <c r="K15" s="308">
        <v>30</v>
      </c>
      <c r="L15" s="275" t="s">
        <v>44</v>
      </c>
      <c r="M15" s="275" t="s">
        <v>44</v>
      </c>
      <c r="N15" s="279" t="s">
        <v>44</v>
      </c>
      <c r="O15" s="363">
        <v>250</v>
      </c>
      <c r="P15" s="308">
        <v>700</v>
      </c>
      <c r="Q15" s="275" t="s">
        <v>44</v>
      </c>
      <c r="R15" s="308">
        <v>500</v>
      </c>
      <c r="S15" s="308">
        <v>100</v>
      </c>
      <c r="T15" s="308">
        <v>75</v>
      </c>
      <c r="U15" s="308">
        <v>250</v>
      </c>
      <c r="V15" s="275" t="s">
        <v>44</v>
      </c>
      <c r="W15" s="308">
        <v>75</v>
      </c>
      <c r="X15" s="275" t="s">
        <v>44</v>
      </c>
      <c r="Y15" s="308">
        <v>1000</v>
      </c>
      <c r="Z15" s="275" t="s">
        <v>44</v>
      </c>
      <c r="AA15" s="275" t="s">
        <v>44</v>
      </c>
      <c r="AB15" s="275" t="s">
        <v>44</v>
      </c>
      <c r="AC15" s="360">
        <v>300</v>
      </c>
      <c r="AD15" s="278">
        <v>25</v>
      </c>
      <c r="AE15" s="275" t="s">
        <v>44</v>
      </c>
      <c r="AF15" s="275">
        <v>200</v>
      </c>
      <c r="AG15" s="278"/>
      <c r="AH15" s="363">
        <v>650</v>
      </c>
      <c r="AI15" s="308">
        <v>500</v>
      </c>
      <c r="AJ15" s="275" t="s">
        <v>44</v>
      </c>
      <c r="AK15" s="279" t="s">
        <v>44</v>
      </c>
      <c r="AL15" s="364" t="s">
        <v>44</v>
      </c>
      <c r="AM15" s="275" t="s">
        <v>44</v>
      </c>
      <c r="AN15" s="279" t="s">
        <v>44</v>
      </c>
      <c r="AO15" s="411">
        <f>SUM(E15:AN15)</f>
        <v>5890</v>
      </c>
      <c r="AP15" s="489"/>
      <c r="AQ15" s="411">
        <f>SUM(G15:AP15)</f>
        <v>10830</v>
      </c>
      <c r="AR15" s="489"/>
      <c r="AW15" s="287"/>
    </row>
    <row r="16" spans="1:49" s="4" customFormat="1" hidden="1">
      <c r="A16" s="916"/>
      <c r="B16" s="999"/>
      <c r="C16" s="342"/>
      <c r="D16" s="342"/>
      <c r="E16" s="495"/>
      <c r="F16" s="364"/>
      <c r="G16" s="275"/>
      <c r="H16" s="275"/>
      <c r="I16" s="275"/>
      <c r="J16" s="275"/>
      <c r="K16" s="275"/>
      <c r="L16" s="275"/>
      <c r="M16" s="275"/>
      <c r="N16" s="279"/>
      <c r="O16" s="364"/>
      <c r="P16" s="275"/>
      <c r="Q16" s="366"/>
      <c r="R16" s="275"/>
      <c r="S16" s="275"/>
      <c r="T16" s="275"/>
      <c r="U16" s="275"/>
      <c r="V16" s="275"/>
      <c r="W16" s="275"/>
      <c r="X16" s="278"/>
      <c r="Y16" s="275"/>
      <c r="Z16" s="278"/>
      <c r="AA16" s="278"/>
      <c r="AB16" s="275"/>
      <c r="AC16" s="275"/>
      <c r="AD16" s="367"/>
      <c r="AE16" s="278"/>
      <c r="AF16" s="275"/>
      <c r="AG16" s="278"/>
      <c r="AH16" s="364"/>
      <c r="AI16" s="275"/>
      <c r="AJ16" s="275"/>
      <c r="AK16" s="279"/>
      <c r="AL16" s="364"/>
      <c r="AM16" s="275"/>
      <c r="AN16" s="279"/>
      <c r="AO16" s="411"/>
      <c r="AP16" s="489"/>
      <c r="AQ16" s="411"/>
      <c r="AR16" s="489"/>
    </row>
    <row r="17" spans="1:50" s="4" customFormat="1" hidden="1">
      <c r="A17" s="916"/>
      <c r="B17" s="999"/>
      <c r="C17" s="342" t="s">
        <v>32</v>
      </c>
      <c r="D17" s="342"/>
      <c r="E17" s="495"/>
      <c r="F17" s="364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5" t="s">
        <v>44</v>
      </c>
      <c r="N17" s="279" t="s">
        <v>44</v>
      </c>
      <c r="O17" s="364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 t="s">
        <v>44</v>
      </c>
      <c r="V17" s="275" t="s">
        <v>44</v>
      </c>
      <c r="W17" s="275" t="s">
        <v>44</v>
      </c>
      <c r="X17" s="275" t="s">
        <v>44</v>
      </c>
      <c r="Y17" s="275" t="s">
        <v>44</v>
      </c>
      <c r="Z17" s="275" t="s">
        <v>44</v>
      </c>
      <c r="AA17" s="275" t="s">
        <v>44</v>
      </c>
      <c r="AB17" s="275" t="s">
        <v>44</v>
      </c>
      <c r="AC17" s="275"/>
      <c r="AD17" s="367"/>
      <c r="AE17" s="275" t="s">
        <v>44</v>
      </c>
      <c r="AF17" s="275" t="s">
        <v>44</v>
      </c>
      <c r="AG17" s="278"/>
      <c r="AH17" s="363">
        <v>650</v>
      </c>
      <c r="AI17" s="308">
        <v>500</v>
      </c>
      <c r="AJ17" s="275" t="s">
        <v>44</v>
      </c>
      <c r="AK17" s="279" t="s">
        <v>44</v>
      </c>
      <c r="AL17" s="364" t="s">
        <v>44</v>
      </c>
      <c r="AM17" s="275" t="s">
        <v>44</v>
      </c>
      <c r="AN17" s="279" t="s">
        <v>44</v>
      </c>
      <c r="AO17" s="411">
        <f>SUM(E17:AN17)</f>
        <v>1150</v>
      </c>
      <c r="AP17" s="489"/>
      <c r="AQ17" s="411">
        <f>SUM(G17:AP17)</f>
        <v>2300</v>
      </c>
      <c r="AR17" s="489"/>
    </row>
    <row r="18" spans="1:50" s="4" customFormat="1" hidden="1">
      <c r="A18" s="916"/>
      <c r="B18" s="999"/>
      <c r="C18" s="342"/>
      <c r="D18" s="342"/>
      <c r="E18" s="495"/>
      <c r="F18" s="364"/>
      <c r="G18" s="275"/>
      <c r="H18" s="275"/>
      <c r="I18" s="275"/>
      <c r="J18" s="275"/>
      <c r="K18" s="275"/>
      <c r="L18" s="275"/>
      <c r="M18" s="275"/>
      <c r="N18" s="279"/>
      <c r="O18" s="364"/>
      <c r="P18" s="275"/>
      <c r="Q18" s="366"/>
      <c r="R18" s="275"/>
      <c r="S18" s="275"/>
      <c r="T18" s="275"/>
      <c r="U18" s="275"/>
      <c r="V18" s="275"/>
      <c r="W18" s="275"/>
      <c r="X18" s="278"/>
      <c r="Y18" s="275"/>
      <c r="Z18" s="275"/>
      <c r="AA18" s="275"/>
      <c r="AB18" s="275"/>
      <c r="AC18" s="275"/>
      <c r="AD18" s="367"/>
      <c r="AE18" s="278"/>
      <c r="AF18" s="275"/>
      <c r="AG18" s="278"/>
      <c r="AH18" s="364"/>
      <c r="AI18" s="275"/>
      <c r="AJ18" s="275"/>
      <c r="AK18" s="279"/>
      <c r="AL18" s="364"/>
      <c r="AM18" s="275"/>
      <c r="AN18" s="279"/>
      <c r="AO18" s="411"/>
      <c r="AP18" s="489"/>
      <c r="AQ18" s="411"/>
      <c r="AR18" s="489"/>
    </row>
    <row r="19" spans="1:50" s="4" customFormat="1" hidden="1">
      <c r="A19" s="916"/>
      <c r="B19" s="999"/>
      <c r="C19" s="342" t="s">
        <v>33</v>
      </c>
      <c r="D19" s="342"/>
      <c r="E19" s="495">
        <v>800</v>
      </c>
      <c r="F19" s="363">
        <v>120</v>
      </c>
      <c r="G19" s="308">
        <v>100</v>
      </c>
      <c r="H19" s="308">
        <v>100</v>
      </c>
      <c r="I19" s="308">
        <v>75</v>
      </c>
      <c r="J19" s="308">
        <v>10</v>
      </c>
      <c r="K19" s="308">
        <v>30</v>
      </c>
      <c r="L19" s="275" t="s">
        <v>44</v>
      </c>
      <c r="M19" s="275" t="s">
        <v>44</v>
      </c>
      <c r="N19" s="279" t="s">
        <v>44</v>
      </c>
      <c r="O19" s="363">
        <v>250</v>
      </c>
      <c r="P19" s="308">
        <v>700</v>
      </c>
      <c r="Q19" s="275" t="s">
        <v>44</v>
      </c>
      <c r="R19" s="308">
        <v>500</v>
      </c>
      <c r="S19" s="308">
        <v>100</v>
      </c>
      <c r="T19" s="308">
        <v>75</v>
      </c>
      <c r="U19" s="308">
        <v>250</v>
      </c>
      <c r="V19" s="275" t="s">
        <v>44</v>
      </c>
      <c r="W19" s="308">
        <v>75</v>
      </c>
      <c r="X19" s="275">
        <v>50</v>
      </c>
      <c r="Y19" s="308">
        <v>1000</v>
      </c>
      <c r="Z19" s="275" t="s">
        <v>44</v>
      </c>
      <c r="AA19" s="275" t="s">
        <v>44</v>
      </c>
      <c r="AB19" s="275" t="s">
        <v>44</v>
      </c>
      <c r="AC19" s="360">
        <v>300</v>
      </c>
      <c r="AD19" s="278">
        <v>25</v>
      </c>
      <c r="AE19" s="275" t="s">
        <v>44</v>
      </c>
      <c r="AF19" s="275">
        <v>200</v>
      </c>
      <c r="AG19" s="278"/>
      <c r="AH19" s="363">
        <v>650</v>
      </c>
      <c r="AI19" s="275" t="s">
        <v>44</v>
      </c>
      <c r="AJ19" s="275" t="s">
        <v>44</v>
      </c>
      <c r="AK19" s="279" t="s">
        <v>44</v>
      </c>
      <c r="AL19" s="364" t="s">
        <v>44</v>
      </c>
      <c r="AM19" s="275" t="s">
        <v>44</v>
      </c>
      <c r="AN19" s="279" t="s">
        <v>44</v>
      </c>
      <c r="AO19" s="411">
        <f>SUM(E19:AN19)</f>
        <v>5410</v>
      </c>
      <c r="AP19" s="489"/>
      <c r="AQ19" s="411">
        <f>SUM(G19:AP19)</f>
        <v>9900</v>
      </c>
      <c r="AR19" s="489"/>
    </row>
    <row r="20" spans="1:50" s="4" customFormat="1" hidden="1">
      <c r="A20" s="916"/>
      <c r="B20" s="999"/>
      <c r="C20" s="342"/>
      <c r="D20" s="342"/>
      <c r="E20" s="495"/>
      <c r="F20" s="364"/>
      <c r="G20" s="275"/>
      <c r="H20" s="275"/>
      <c r="I20" s="275"/>
      <c r="J20" s="275"/>
      <c r="K20" s="275"/>
      <c r="L20" s="275"/>
      <c r="M20" s="275"/>
      <c r="N20" s="279"/>
      <c r="O20" s="364"/>
      <c r="P20" s="275"/>
      <c r="Q20" s="275"/>
      <c r="R20" s="275"/>
      <c r="S20" s="275"/>
      <c r="T20" s="275"/>
      <c r="U20" s="275"/>
      <c r="V20" s="275"/>
      <c r="W20" s="275"/>
      <c r="X20" s="278"/>
      <c r="Y20" s="275"/>
      <c r="Z20" s="275"/>
      <c r="AA20" s="275"/>
      <c r="AB20" s="275"/>
      <c r="AC20" s="275"/>
      <c r="AD20" s="367"/>
      <c r="AE20" s="278"/>
      <c r="AF20" s="275"/>
      <c r="AG20" s="278"/>
      <c r="AH20" s="364"/>
      <c r="AI20" s="275"/>
      <c r="AJ20" s="275"/>
      <c r="AK20" s="279"/>
      <c r="AL20" s="364"/>
      <c r="AM20" s="275"/>
      <c r="AN20" s="279"/>
      <c r="AO20" s="411"/>
      <c r="AP20" s="489"/>
      <c r="AQ20" s="411"/>
      <c r="AR20" s="489"/>
    </row>
    <row r="21" spans="1:50" s="4" customFormat="1" hidden="1">
      <c r="A21" s="916"/>
      <c r="B21" s="999"/>
      <c r="C21" s="342" t="s">
        <v>34</v>
      </c>
      <c r="D21" s="342"/>
      <c r="E21" s="495"/>
      <c r="F21" s="364" t="s">
        <v>44</v>
      </c>
      <c r="G21" s="275" t="s">
        <v>44</v>
      </c>
      <c r="H21" s="275" t="s">
        <v>44</v>
      </c>
      <c r="I21" s="275" t="s">
        <v>44</v>
      </c>
      <c r="J21" s="275" t="s">
        <v>44</v>
      </c>
      <c r="K21" s="275" t="s">
        <v>44</v>
      </c>
      <c r="L21" s="275" t="s">
        <v>44</v>
      </c>
      <c r="M21" s="275" t="s">
        <v>44</v>
      </c>
      <c r="N21" s="365">
        <v>100</v>
      </c>
      <c r="O21" s="364" t="s">
        <v>44</v>
      </c>
      <c r="P21" s="275" t="s">
        <v>44</v>
      </c>
      <c r="Q21" s="275" t="s">
        <v>44</v>
      </c>
      <c r="R21" s="275" t="s">
        <v>44</v>
      </c>
      <c r="S21" s="275" t="s">
        <v>44</v>
      </c>
      <c r="T21" s="275" t="s">
        <v>44</v>
      </c>
      <c r="U21" s="275" t="s">
        <v>44</v>
      </c>
      <c r="V21" s="275" t="s">
        <v>44</v>
      </c>
      <c r="W21" s="275" t="s">
        <v>44</v>
      </c>
      <c r="X21" s="275" t="s">
        <v>44</v>
      </c>
      <c r="Y21" s="275" t="s">
        <v>44</v>
      </c>
      <c r="Z21" s="275" t="s">
        <v>44</v>
      </c>
      <c r="AA21" s="275">
        <v>650</v>
      </c>
      <c r="AB21" s="275" t="s">
        <v>44</v>
      </c>
      <c r="AC21" s="275"/>
      <c r="AD21" s="367"/>
      <c r="AE21" s="308">
        <v>100</v>
      </c>
      <c r="AF21" s="275" t="s">
        <v>44</v>
      </c>
      <c r="AG21" s="278"/>
      <c r="AH21" s="363">
        <v>650</v>
      </c>
      <c r="AI21" s="275" t="s">
        <v>44</v>
      </c>
      <c r="AJ21" s="308">
        <v>200</v>
      </c>
      <c r="AK21" s="365">
        <v>500</v>
      </c>
      <c r="AL21" s="364" t="s">
        <v>44</v>
      </c>
      <c r="AM21" s="275" t="s">
        <v>44</v>
      </c>
      <c r="AN21" s="279" t="s">
        <v>44</v>
      </c>
      <c r="AO21" s="411">
        <f>SUM(E21:AN21)</f>
        <v>2200</v>
      </c>
      <c r="AP21" s="489"/>
      <c r="AQ21" s="411">
        <f>SUM(G21:AP21)</f>
        <v>4400</v>
      </c>
      <c r="AR21" s="489"/>
    </row>
    <row r="22" spans="1:50" s="4" customFormat="1" hidden="1">
      <c r="A22" s="916"/>
      <c r="B22" s="999"/>
      <c r="C22" s="342"/>
      <c r="D22" s="342"/>
      <c r="E22" s="495"/>
      <c r="F22" s="364"/>
      <c r="G22" s="275"/>
      <c r="H22" s="275"/>
      <c r="I22" s="275"/>
      <c r="J22" s="275"/>
      <c r="K22" s="275"/>
      <c r="L22" s="275"/>
      <c r="M22" s="275"/>
      <c r="N22" s="279"/>
      <c r="O22" s="364"/>
      <c r="P22" s="275"/>
      <c r="Q22" s="275"/>
      <c r="R22" s="275"/>
      <c r="S22" s="275"/>
      <c r="T22" s="275"/>
      <c r="U22" s="275"/>
      <c r="V22" s="275"/>
      <c r="W22" s="275"/>
      <c r="X22" s="278"/>
      <c r="Y22" s="275"/>
      <c r="Z22" s="275"/>
      <c r="AA22" s="275"/>
      <c r="AB22" s="275"/>
      <c r="AC22" s="275"/>
      <c r="AD22" s="367"/>
      <c r="AE22" s="278"/>
      <c r="AF22" s="275"/>
      <c r="AG22" s="278"/>
      <c r="AH22" s="364"/>
      <c r="AI22" s="275"/>
      <c r="AJ22" s="275"/>
      <c r="AK22" s="279"/>
      <c r="AL22" s="364"/>
      <c r="AM22" s="275"/>
      <c r="AN22" s="279"/>
      <c r="AO22" s="412"/>
      <c r="AP22" s="489"/>
      <c r="AQ22" s="412"/>
      <c r="AR22" s="489"/>
      <c r="AS22" s="144"/>
      <c r="AT22" s="144"/>
      <c r="AU22" s="144"/>
    </row>
    <row r="23" spans="1:50" s="4" customFormat="1" ht="16.5" hidden="1">
      <c r="A23" s="916"/>
      <c r="B23" s="999"/>
      <c r="C23" s="342"/>
      <c r="D23" s="342"/>
      <c r="E23" s="495"/>
      <c r="F23" s="364"/>
      <c r="G23" s="275"/>
      <c r="H23" s="275"/>
      <c r="I23" s="275"/>
      <c r="J23" s="275"/>
      <c r="K23" s="275"/>
      <c r="L23" s="275"/>
      <c r="M23" s="275"/>
      <c r="N23" s="279"/>
      <c r="O23" s="364"/>
      <c r="P23" s="275"/>
      <c r="Q23" s="275"/>
      <c r="R23" s="275"/>
      <c r="S23" s="275"/>
      <c r="T23" s="275"/>
      <c r="U23" s="275"/>
      <c r="V23" s="275"/>
      <c r="W23" s="275"/>
      <c r="X23" s="278"/>
      <c r="Y23" s="275"/>
      <c r="Z23" s="275"/>
      <c r="AA23" s="275"/>
      <c r="AB23" s="275"/>
      <c r="AC23" s="275"/>
      <c r="AD23" s="368"/>
      <c r="AE23" s="278"/>
      <c r="AF23" s="275"/>
      <c r="AG23" s="278"/>
      <c r="AH23" s="364"/>
      <c r="AI23" s="275"/>
      <c r="AJ23" s="275"/>
      <c r="AK23" s="279"/>
      <c r="AL23" s="364"/>
      <c r="AM23" s="275"/>
      <c r="AN23" s="279"/>
      <c r="AO23" s="413">
        <f>SUM(AO11:AO21)</f>
        <v>22890</v>
      </c>
      <c r="AP23" s="489"/>
      <c r="AQ23" s="413">
        <f>SUM(AQ11:AQ21)</f>
        <v>42960</v>
      </c>
      <c r="AR23" s="489"/>
      <c r="AS23" s="144"/>
      <c r="AT23" s="144"/>
      <c r="AU23" s="144"/>
    </row>
    <row r="24" spans="1:50" s="4" customFormat="1" ht="16.5" hidden="1" thickBot="1">
      <c r="A24" s="917"/>
      <c r="B24" s="1000"/>
      <c r="C24" s="343"/>
      <c r="D24" s="343"/>
      <c r="E24" s="496"/>
      <c r="F24" s="369"/>
      <c r="G24" s="370"/>
      <c r="H24" s="370"/>
      <c r="I24" s="370"/>
      <c r="J24" s="370"/>
      <c r="K24" s="370"/>
      <c r="L24" s="370"/>
      <c r="M24" s="370"/>
      <c r="N24" s="371"/>
      <c r="O24" s="369"/>
      <c r="P24" s="370"/>
      <c r="Q24" s="370"/>
      <c r="R24" s="370"/>
      <c r="S24" s="370"/>
      <c r="T24" s="370"/>
      <c r="U24" s="370"/>
      <c r="V24" s="370"/>
      <c r="W24" s="370"/>
      <c r="X24" s="372"/>
      <c r="Y24" s="370"/>
      <c r="Z24" s="370"/>
      <c r="AA24" s="370"/>
      <c r="AB24" s="370"/>
      <c r="AC24" s="370"/>
      <c r="AD24" s="373"/>
      <c r="AE24" s="372"/>
      <c r="AF24" s="370"/>
      <c r="AG24" s="372"/>
      <c r="AH24" s="369"/>
      <c r="AI24" s="370"/>
      <c r="AJ24" s="370"/>
      <c r="AK24" s="371"/>
      <c r="AL24" s="369"/>
      <c r="AM24" s="370"/>
      <c r="AN24" s="371"/>
      <c r="AO24" s="412"/>
      <c r="AP24" s="489"/>
      <c r="AQ24" s="412"/>
      <c r="AR24" s="489"/>
      <c r="AS24" s="144"/>
      <c r="AT24" s="144"/>
      <c r="AU24" s="144"/>
    </row>
    <row r="25" spans="1:50" s="4" customFormat="1" hidden="1">
      <c r="A25" s="323"/>
      <c r="B25" s="323"/>
      <c r="C25" s="381"/>
      <c r="D25" s="381"/>
      <c r="E25" s="381"/>
      <c r="F25" s="501"/>
      <c r="G25" s="384"/>
      <c r="H25" s="384"/>
      <c r="I25" s="384"/>
      <c r="J25" s="384"/>
      <c r="K25" s="384"/>
      <c r="L25" s="384"/>
      <c r="M25" s="384"/>
      <c r="N25" s="502"/>
      <c r="O25" s="501"/>
      <c r="P25" s="384"/>
      <c r="Q25" s="384"/>
      <c r="R25" s="384"/>
      <c r="S25" s="384"/>
      <c r="T25" s="384"/>
      <c r="U25" s="384"/>
      <c r="V25" s="384"/>
      <c r="W25" s="384"/>
      <c r="X25" s="385"/>
      <c r="Y25" s="384"/>
      <c r="Z25" s="384"/>
      <c r="AA25" s="384"/>
      <c r="AB25" s="384"/>
      <c r="AC25" s="384"/>
      <c r="AD25" s="368"/>
      <c r="AE25" s="385"/>
      <c r="AF25" s="384"/>
      <c r="AG25" s="385"/>
      <c r="AH25" s="501"/>
      <c r="AI25" s="384"/>
      <c r="AJ25" s="384"/>
      <c r="AK25" s="502"/>
      <c r="AL25" s="501"/>
      <c r="AM25" s="384"/>
      <c r="AN25" s="502"/>
      <c r="AO25" s="412"/>
      <c r="AP25" s="489"/>
      <c r="AQ25" s="412"/>
      <c r="AR25" s="489"/>
      <c r="AS25" s="144"/>
      <c r="AT25" s="144"/>
      <c r="AU25" s="144"/>
    </row>
    <row r="26" spans="1:50" s="4" customFormat="1" hidden="1">
      <c r="A26" s="323"/>
      <c r="B26" s="323"/>
      <c r="C26" s="381"/>
      <c r="D26" s="381"/>
      <c r="E26" s="381"/>
      <c r="F26" s="501"/>
      <c r="G26" s="384"/>
      <c r="H26" s="384"/>
      <c r="I26" s="384"/>
      <c r="J26" s="384"/>
      <c r="K26" s="384"/>
      <c r="L26" s="384"/>
      <c r="M26" s="384"/>
      <c r="N26" s="502"/>
      <c r="O26" s="501"/>
      <c r="P26" s="384"/>
      <c r="Q26" s="384"/>
      <c r="R26" s="384"/>
      <c r="S26" s="384"/>
      <c r="T26" s="384"/>
      <c r="U26" s="384"/>
      <c r="V26" s="384"/>
      <c r="W26" s="384"/>
      <c r="X26" s="385"/>
      <c r="Y26" s="384"/>
      <c r="Z26" s="384"/>
      <c r="AA26" s="384"/>
      <c r="AB26" s="384"/>
      <c r="AC26" s="384"/>
      <c r="AD26" s="368"/>
      <c r="AE26" s="385"/>
      <c r="AF26" s="384"/>
      <c r="AG26" s="385"/>
      <c r="AH26" s="501"/>
      <c r="AI26" s="384"/>
      <c r="AJ26" s="384"/>
      <c r="AK26" s="502"/>
      <c r="AL26" s="501"/>
      <c r="AM26" s="384"/>
      <c r="AN26" s="502"/>
      <c r="AO26" s="412"/>
      <c r="AP26" s="489"/>
      <c r="AQ26" s="412"/>
      <c r="AR26" s="489"/>
      <c r="AS26" s="144"/>
      <c r="AT26" s="144"/>
      <c r="AU26" s="144"/>
    </row>
    <row r="27" spans="1:50" s="4" customFormat="1" hidden="1">
      <c r="A27" s="390"/>
      <c r="B27" s="387"/>
      <c r="C27" s="381"/>
      <c r="D27" s="381"/>
      <c r="E27" s="381"/>
      <c r="F27" s="501"/>
      <c r="G27" s="384"/>
      <c r="H27" s="384"/>
      <c r="I27" s="384"/>
      <c r="J27" s="384"/>
      <c r="K27" s="384"/>
      <c r="L27" s="384"/>
      <c r="M27" s="384"/>
      <c r="N27" s="502"/>
      <c r="O27" s="501"/>
      <c r="P27" s="384"/>
      <c r="Q27" s="384"/>
      <c r="R27" s="384"/>
      <c r="S27" s="384"/>
      <c r="T27" s="384"/>
      <c r="U27" s="384"/>
      <c r="V27" s="384"/>
      <c r="W27" s="384"/>
      <c r="X27" s="385"/>
      <c r="Y27" s="384"/>
      <c r="Z27" s="384"/>
      <c r="AA27" s="384"/>
      <c r="AB27" s="384"/>
      <c r="AC27" s="384"/>
      <c r="AD27" s="368"/>
      <c r="AE27" s="385"/>
      <c r="AF27" s="384"/>
      <c r="AG27" s="385"/>
      <c r="AH27" s="529"/>
      <c r="AI27" s="376"/>
      <c r="AJ27" s="376"/>
      <c r="AK27" s="456"/>
      <c r="AL27" s="529"/>
      <c r="AM27" s="376"/>
      <c r="AN27" s="456"/>
      <c r="AO27" s="412"/>
      <c r="AP27" s="489"/>
      <c r="AQ27" s="412"/>
      <c r="AR27" s="489"/>
      <c r="AS27" s="144"/>
      <c r="AT27" s="144"/>
      <c r="AU27" s="144"/>
    </row>
    <row r="28" spans="1:50" ht="94.5" hidden="1">
      <c r="A28" s="50">
        <v>2</v>
      </c>
      <c r="B28" s="48" t="s">
        <v>104</v>
      </c>
      <c r="C28" s="339" t="s">
        <v>102</v>
      </c>
      <c r="D28" s="339"/>
      <c r="E28" s="497"/>
      <c r="F28" s="503" t="s">
        <v>1</v>
      </c>
      <c r="G28" s="181" t="s">
        <v>2</v>
      </c>
      <c r="H28" s="181" t="s">
        <v>3</v>
      </c>
      <c r="I28" s="181" t="s">
        <v>4</v>
      </c>
      <c r="J28" s="181" t="s">
        <v>5</v>
      </c>
      <c r="K28" s="181" t="s">
        <v>221</v>
      </c>
      <c r="L28" s="181" t="s">
        <v>7</v>
      </c>
      <c r="M28" s="181" t="s">
        <v>8</v>
      </c>
      <c r="N28" s="504" t="s">
        <v>9</v>
      </c>
      <c r="O28" s="503" t="s">
        <v>15</v>
      </c>
      <c r="P28" s="181" t="s">
        <v>17</v>
      </c>
      <c r="Q28" s="181" t="s">
        <v>232</v>
      </c>
      <c r="R28" s="181" t="s">
        <v>19</v>
      </c>
      <c r="S28" s="181" t="s">
        <v>20</v>
      </c>
      <c r="T28" s="181" t="s">
        <v>21</v>
      </c>
      <c r="U28" s="346" t="s">
        <v>233</v>
      </c>
      <c r="V28" s="181" t="s">
        <v>25</v>
      </c>
      <c r="W28" s="181" t="s">
        <v>26</v>
      </c>
      <c r="X28" s="181" t="s">
        <v>27</v>
      </c>
      <c r="Y28" s="181" t="s">
        <v>28</v>
      </c>
      <c r="Z28" s="181" t="s">
        <v>94</v>
      </c>
      <c r="AA28" s="181" t="s">
        <v>95</v>
      </c>
      <c r="AB28" s="181" t="s">
        <v>96</v>
      </c>
      <c r="AC28" s="181" t="s">
        <v>222</v>
      </c>
      <c r="AD28" s="329" t="s">
        <v>234</v>
      </c>
      <c r="AE28" s="181" t="s">
        <v>9</v>
      </c>
      <c r="AF28" s="181" t="s">
        <v>93</v>
      </c>
      <c r="AG28" s="492"/>
      <c r="AH28" s="503" t="s">
        <v>10</v>
      </c>
      <c r="AI28" s="181" t="s">
        <v>223</v>
      </c>
      <c r="AJ28" s="181" t="s">
        <v>12</v>
      </c>
      <c r="AK28" s="504" t="s">
        <v>13</v>
      </c>
      <c r="AL28" s="503" t="s">
        <v>22</v>
      </c>
      <c r="AM28" s="181" t="s">
        <v>23</v>
      </c>
      <c r="AN28" s="504" t="s">
        <v>235</v>
      </c>
      <c r="AO28" s="538"/>
      <c r="AP28" s="494" t="s">
        <v>36</v>
      </c>
      <c r="AQ28" s="538"/>
      <c r="AR28" s="494" t="s">
        <v>36</v>
      </c>
    </row>
    <row r="29" spans="1:50" s="4" customFormat="1" ht="31.5" hidden="1">
      <c r="A29" s="977"/>
      <c r="B29" s="977"/>
      <c r="C29" s="81" t="s">
        <v>37</v>
      </c>
      <c r="D29" s="81"/>
      <c r="E29" s="474"/>
      <c r="F29" s="477" t="s">
        <v>45</v>
      </c>
      <c r="G29" s="82" t="s">
        <v>46</v>
      </c>
      <c r="H29" s="82"/>
      <c r="I29" s="82" t="s">
        <v>38</v>
      </c>
      <c r="J29" s="82" t="s">
        <v>39</v>
      </c>
      <c r="K29" s="82" t="s">
        <v>40</v>
      </c>
      <c r="L29" s="82" t="s">
        <v>41</v>
      </c>
      <c r="M29" s="82" t="s">
        <v>42</v>
      </c>
      <c r="N29" s="478" t="s">
        <v>43</v>
      </c>
      <c r="O29" s="477" t="s">
        <v>51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330"/>
      <c r="AE29" s="82" t="s">
        <v>43</v>
      </c>
      <c r="AF29" s="82"/>
      <c r="AG29" s="335"/>
      <c r="AH29" s="477" t="s">
        <v>47</v>
      </c>
      <c r="AI29" s="82" t="s">
        <v>48</v>
      </c>
      <c r="AJ29" s="82" t="s">
        <v>49</v>
      </c>
      <c r="AK29" s="478" t="s">
        <v>50</v>
      </c>
      <c r="AL29" s="477"/>
      <c r="AM29" s="82"/>
      <c r="AN29" s="478"/>
      <c r="AO29" s="539"/>
      <c r="AP29" s="494"/>
      <c r="AQ29" s="539"/>
      <c r="AR29" s="494"/>
    </row>
    <row r="30" spans="1:50" s="4" customFormat="1" hidden="1">
      <c r="A30" s="977"/>
      <c r="B30" s="977"/>
      <c r="C30" s="83" t="s">
        <v>29</v>
      </c>
      <c r="D30" s="83"/>
      <c r="E30" s="475"/>
      <c r="F30" s="505">
        <v>150</v>
      </c>
      <c r="G30" s="283">
        <v>100</v>
      </c>
      <c r="H30" s="284">
        <v>500</v>
      </c>
      <c r="I30" s="289">
        <v>75</v>
      </c>
      <c r="J30" s="23">
        <v>10</v>
      </c>
      <c r="K30" s="23">
        <v>30</v>
      </c>
      <c r="L30" s="284">
        <v>500</v>
      </c>
      <c r="M30" s="284">
        <v>500</v>
      </c>
      <c r="N30" s="506" t="s">
        <v>44</v>
      </c>
      <c r="O30" s="522">
        <v>550</v>
      </c>
      <c r="P30" s="283">
        <v>700</v>
      </c>
      <c r="Q30" s="24" t="s">
        <v>44</v>
      </c>
      <c r="R30" s="284">
        <v>500</v>
      </c>
      <c r="S30" s="289">
        <v>100</v>
      </c>
      <c r="T30" s="289">
        <v>75</v>
      </c>
      <c r="U30" s="289">
        <v>250</v>
      </c>
      <c r="V30" s="24" t="s">
        <v>44</v>
      </c>
      <c r="W30" s="289">
        <v>75</v>
      </c>
      <c r="X30" s="24" t="s">
        <v>44</v>
      </c>
      <c r="Y30" s="84">
        <v>1000</v>
      </c>
      <c r="Z30" s="24" t="s">
        <v>44</v>
      </c>
      <c r="AA30" s="24" t="s">
        <v>44</v>
      </c>
      <c r="AB30" s="24" t="s">
        <v>44</v>
      </c>
      <c r="AC30" s="24" t="s">
        <v>44</v>
      </c>
      <c r="AD30" s="333">
        <v>25</v>
      </c>
      <c r="AE30" s="24" t="s">
        <v>44</v>
      </c>
      <c r="AF30" s="284">
        <v>250</v>
      </c>
      <c r="AG30" s="332"/>
      <c r="AH30" s="522">
        <v>1000</v>
      </c>
      <c r="AI30" s="284">
        <v>500</v>
      </c>
      <c r="AJ30" s="24" t="s">
        <v>44</v>
      </c>
      <c r="AK30" s="506" t="s">
        <v>44</v>
      </c>
      <c r="AL30" s="508" t="s">
        <v>53</v>
      </c>
      <c r="AM30" s="23">
        <v>100</v>
      </c>
      <c r="AN30" s="85">
        <v>500</v>
      </c>
      <c r="AO30" s="540"/>
      <c r="AP30" s="537"/>
      <c r="AQ30" s="540"/>
      <c r="AR30" s="537"/>
      <c r="AX30" s="287" t="s">
        <v>231</v>
      </c>
    </row>
    <row r="31" spans="1:50" s="4" customFormat="1" hidden="1">
      <c r="A31" s="977"/>
      <c r="B31" s="977"/>
      <c r="C31" s="83"/>
      <c r="D31" s="83"/>
      <c r="E31" s="475"/>
      <c r="F31" s="507"/>
      <c r="G31" s="24"/>
      <c r="H31" s="23"/>
      <c r="I31" s="23"/>
      <c r="J31" s="23"/>
      <c r="K31" s="23"/>
      <c r="L31" s="23"/>
      <c r="M31" s="23"/>
      <c r="N31" s="506"/>
      <c r="O31" s="507"/>
      <c r="P31" s="23"/>
      <c r="Q31" s="24"/>
      <c r="R31" s="23"/>
      <c r="S31" s="23"/>
      <c r="T31" s="23"/>
      <c r="U31" s="23"/>
      <c r="V31" s="24"/>
      <c r="W31" s="24"/>
      <c r="X31" s="24"/>
      <c r="Y31" s="25"/>
      <c r="Z31" s="24"/>
      <c r="AA31" s="24"/>
      <c r="AB31" s="24"/>
      <c r="AC31" s="24"/>
      <c r="AD31" s="331"/>
      <c r="AE31" s="24"/>
      <c r="AF31" s="24"/>
      <c r="AG31" s="61"/>
      <c r="AH31" s="507"/>
      <c r="AI31" s="24"/>
      <c r="AJ31" s="24"/>
      <c r="AK31" s="506"/>
      <c r="AL31" s="508"/>
      <c r="AM31" s="23"/>
      <c r="AN31" s="534"/>
      <c r="AO31" s="541"/>
      <c r="AP31" s="537"/>
      <c r="AQ31" s="541"/>
      <c r="AR31" s="537"/>
      <c r="AX31" s="287" t="s">
        <v>237</v>
      </c>
    </row>
    <row r="32" spans="1:50" s="4" customFormat="1" hidden="1">
      <c r="A32" s="977"/>
      <c r="B32" s="977"/>
      <c r="C32" s="83" t="s">
        <v>30</v>
      </c>
      <c r="D32" s="83"/>
      <c r="E32" s="475"/>
      <c r="F32" s="508" t="s">
        <v>44</v>
      </c>
      <c r="G32" s="24" t="s">
        <v>44</v>
      </c>
      <c r="H32" s="24" t="s">
        <v>44</v>
      </c>
      <c r="I32" s="24" t="s">
        <v>44</v>
      </c>
      <c r="J32" s="24" t="s">
        <v>44</v>
      </c>
      <c r="K32" s="24" t="s">
        <v>44</v>
      </c>
      <c r="L32" s="24" t="s">
        <v>44</v>
      </c>
      <c r="M32" s="24" t="s">
        <v>44</v>
      </c>
      <c r="N32" s="506" t="s">
        <v>44</v>
      </c>
      <c r="O32" s="508" t="s">
        <v>44</v>
      </c>
      <c r="P32" s="24" t="s">
        <v>44</v>
      </c>
      <c r="Q32" s="24" t="s">
        <v>44</v>
      </c>
      <c r="R32" s="24" t="s">
        <v>44</v>
      </c>
      <c r="S32" s="24" t="s">
        <v>44</v>
      </c>
      <c r="T32" s="24" t="s">
        <v>44</v>
      </c>
      <c r="U32" s="24" t="s">
        <v>44</v>
      </c>
      <c r="V32" s="24" t="s">
        <v>44</v>
      </c>
      <c r="W32" s="24" t="s">
        <v>44</v>
      </c>
      <c r="X32" s="24" t="s">
        <v>44</v>
      </c>
      <c r="Y32" s="24" t="s">
        <v>44</v>
      </c>
      <c r="Z32" s="24" t="s">
        <v>44</v>
      </c>
      <c r="AA32" s="24" t="s">
        <v>44</v>
      </c>
      <c r="AB32" s="24" t="s">
        <v>44</v>
      </c>
      <c r="AC32" s="24" t="s">
        <v>44</v>
      </c>
      <c r="AD32" s="331"/>
      <c r="AE32" s="24" t="s">
        <v>44</v>
      </c>
      <c r="AF32" s="24" t="s">
        <v>44</v>
      </c>
      <c r="AG32" s="61"/>
      <c r="AH32" s="522">
        <v>1000</v>
      </c>
      <c r="AI32" s="284">
        <v>500</v>
      </c>
      <c r="AJ32" s="24" t="s">
        <v>44</v>
      </c>
      <c r="AK32" s="506" t="s">
        <v>44</v>
      </c>
      <c r="AL32" s="508" t="s">
        <v>44</v>
      </c>
      <c r="AM32" s="24" t="s">
        <v>44</v>
      </c>
      <c r="AN32" s="506" t="s">
        <v>44</v>
      </c>
      <c r="AO32" s="541"/>
      <c r="AP32" s="537"/>
      <c r="AQ32" s="541"/>
      <c r="AR32" s="537"/>
    </row>
    <row r="33" spans="1:49" s="4" customFormat="1" hidden="1">
      <c r="A33" s="977"/>
      <c r="B33" s="977"/>
      <c r="C33" s="83"/>
      <c r="D33" s="83"/>
      <c r="E33" s="475"/>
      <c r="F33" s="508"/>
      <c r="G33" s="24"/>
      <c r="H33" s="24"/>
      <c r="I33" s="24"/>
      <c r="J33" s="24"/>
      <c r="K33" s="24"/>
      <c r="L33" s="24"/>
      <c r="M33" s="24"/>
      <c r="N33" s="506"/>
      <c r="O33" s="508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331"/>
      <c r="AE33" s="24"/>
      <c r="AF33" s="24"/>
      <c r="AG33" s="61"/>
      <c r="AH33" s="508"/>
      <c r="AI33" s="24"/>
      <c r="AJ33" s="24"/>
      <c r="AK33" s="506"/>
      <c r="AL33" s="508"/>
      <c r="AM33" s="24"/>
      <c r="AN33" s="506"/>
      <c r="AO33" s="541"/>
      <c r="AP33" s="537"/>
      <c r="AQ33" s="541"/>
      <c r="AR33" s="537"/>
    </row>
    <row r="34" spans="1:49" s="4" customFormat="1" hidden="1">
      <c r="A34" s="977"/>
      <c r="B34" s="977"/>
      <c r="C34" s="83" t="s">
        <v>31</v>
      </c>
      <c r="D34" s="83"/>
      <c r="E34" s="475"/>
      <c r="F34" s="505">
        <v>150</v>
      </c>
      <c r="G34" s="283">
        <v>100</v>
      </c>
      <c r="H34" s="284">
        <v>500</v>
      </c>
      <c r="I34" s="289">
        <v>75</v>
      </c>
      <c r="J34" s="23">
        <v>10</v>
      </c>
      <c r="K34" s="23">
        <v>30</v>
      </c>
      <c r="L34" s="24" t="s">
        <v>44</v>
      </c>
      <c r="M34" s="24" t="s">
        <v>44</v>
      </c>
      <c r="N34" s="506" t="s">
        <v>44</v>
      </c>
      <c r="O34" s="522">
        <v>550</v>
      </c>
      <c r="P34" s="283">
        <v>700</v>
      </c>
      <c r="Q34" s="24" t="s">
        <v>44</v>
      </c>
      <c r="R34" s="284">
        <v>500</v>
      </c>
      <c r="S34" s="289">
        <v>100</v>
      </c>
      <c r="T34" s="289">
        <v>75</v>
      </c>
      <c r="U34" s="289">
        <v>150</v>
      </c>
      <c r="V34" s="24" t="s">
        <v>44</v>
      </c>
      <c r="W34" s="289">
        <v>75</v>
      </c>
      <c r="X34" s="24" t="s">
        <v>44</v>
      </c>
      <c r="Y34" s="84">
        <v>1000</v>
      </c>
      <c r="Z34" s="24" t="s">
        <v>44</v>
      </c>
      <c r="AA34" s="24" t="s">
        <v>44</v>
      </c>
      <c r="AB34" s="24" t="s">
        <v>44</v>
      </c>
      <c r="AC34" s="24" t="s">
        <v>44</v>
      </c>
      <c r="AD34" s="333">
        <v>25</v>
      </c>
      <c r="AE34" s="24" t="s">
        <v>44</v>
      </c>
      <c r="AF34" s="284">
        <v>250</v>
      </c>
      <c r="AG34" s="332"/>
      <c r="AH34" s="522">
        <v>1000</v>
      </c>
      <c r="AI34" s="284">
        <v>500</v>
      </c>
      <c r="AJ34" s="24" t="s">
        <v>44</v>
      </c>
      <c r="AK34" s="506" t="s">
        <v>44</v>
      </c>
      <c r="AL34" s="508" t="s">
        <v>44</v>
      </c>
      <c r="AM34" s="24" t="s">
        <v>44</v>
      </c>
      <c r="AN34" s="506" t="s">
        <v>44</v>
      </c>
      <c r="AO34" s="540"/>
      <c r="AP34" s="537"/>
      <c r="AQ34" s="540"/>
      <c r="AR34" s="537"/>
    </row>
    <row r="35" spans="1:49" s="4" customFormat="1" hidden="1">
      <c r="A35" s="977"/>
      <c r="B35" s="977"/>
      <c r="C35" s="83"/>
      <c r="D35" s="83"/>
      <c r="E35" s="475"/>
      <c r="F35" s="508"/>
      <c r="G35" s="24"/>
      <c r="H35" s="23"/>
      <c r="I35" s="23"/>
      <c r="J35" s="23"/>
      <c r="K35" s="23"/>
      <c r="L35" s="24"/>
      <c r="M35" s="24"/>
      <c r="N35" s="506"/>
      <c r="O35" s="508"/>
      <c r="P35" s="23"/>
      <c r="Q35" s="24"/>
      <c r="R35" s="23"/>
      <c r="S35" s="23"/>
      <c r="T35" s="23"/>
      <c r="U35" s="24"/>
      <c r="V35" s="24"/>
      <c r="W35" s="24"/>
      <c r="X35" s="61"/>
      <c r="Y35" s="25"/>
      <c r="Z35" s="61"/>
      <c r="AA35" s="61"/>
      <c r="AB35" s="24"/>
      <c r="AC35" s="24"/>
      <c r="AD35" s="331"/>
      <c r="AE35" s="61"/>
      <c r="AF35" s="24"/>
      <c r="AG35" s="61"/>
      <c r="AH35" s="507"/>
      <c r="AI35" s="24"/>
      <c r="AJ35" s="61"/>
      <c r="AK35" s="506"/>
      <c r="AL35" s="508"/>
      <c r="AM35" s="24"/>
      <c r="AN35" s="534"/>
      <c r="AO35" s="541"/>
      <c r="AP35" s="537"/>
      <c r="AQ35" s="541"/>
      <c r="AR35" s="537"/>
    </row>
    <row r="36" spans="1:49" s="4" customFormat="1" hidden="1">
      <c r="A36" s="977"/>
      <c r="B36" s="977"/>
      <c r="C36" s="83" t="s">
        <v>32</v>
      </c>
      <c r="D36" s="83"/>
      <c r="E36" s="475"/>
      <c r="F36" s="508" t="s">
        <v>44</v>
      </c>
      <c r="G36" s="24" t="s">
        <v>44</v>
      </c>
      <c r="H36" s="24" t="s">
        <v>44</v>
      </c>
      <c r="I36" s="24" t="s">
        <v>44</v>
      </c>
      <c r="J36" s="24" t="s">
        <v>44</v>
      </c>
      <c r="K36" s="24" t="s">
        <v>44</v>
      </c>
      <c r="L36" s="24" t="s">
        <v>44</v>
      </c>
      <c r="M36" s="24" t="s">
        <v>44</v>
      </c>
      <c r="N36" s="506">
        <v>100</v>
      </c>
      <c r="O36" s="508" t="s">
        <v>44</v>
      </c>
      <c r="P36" s="24" t="s">
        <v>44</v>
      </c>
      <c r="Q36" s="24" t="s">
        <v>44</v>
      </c>
      <c r="R36" s="24" t="s">
        <v>44</v>
      </c>
      <c r="S36" s="24" t="s">
        <v>44</v>
      </c>
      <c r="T36" s="24" t="s">
        <v>44</v>
      </c>
      <c r="U36" s="24" t="s">
        <v>44</v>
      </c>
      <c r="V36" s="284">
        <v>750</v>
      </c>
      <c r="W36" s="289">
        <v>75</v>
      </c>
      <c r="X36" s="24">
        <v>500</v>
      </c>
      <c r="Y36" s="84"/>
      <c r="Z36" s="284">
        <v>650</v>
      </c>
      <c r="AA36" s="24" t="s">
        <v>44</v>
      </c>
      <c r="AB36" s="24" t="s">
        <v>44</v>
      </c>
      <c r="AC36" s="24" t="s">
        <v>44</v>
      </c>
      <c r="AD36" s="331"/>
      <c r="AE36" s="24">
        <v>100</v>
      </c>
      <c r="AF36" s="24" t="s">
        <v>44</v>
      </c>
      <c r="AG36" s="61"/>
      <c r="AH36" s="522">
        <v>1000</v>
      </c>
      <c r="AI36" s="284">
        <v>500</v>
      </c>
      <c r="AJ36" s="284">
        <v>200</v>
      </c>
      <c r="AK36" s="285">
        <v>500</v>
      </c>
      <c r="AL36" s="508" t="s">
        <v>44</v>
      </c>
      <c r="AM36" s="24" t="s">
        <v>44</v>
      </c>
      <c r="AN36" s="506" t="s">
        <v>44</v>
      </c>
      <c r="AO36" s="541"/>
      <c r="AP36" s="537"/>
      <c r="AQ36" s="541"/>
      <c r="AR36" s="537"/>
    </row>
    <row r="37" spans="1:49" s="4" customFormat="1" hidden="1">
      <c r="A37" s="977"/>
      <c r="B37" s="977"/>
      <c r="C37" s="83"/>
      <c r="D37" s="83"/>
      <c r="E37" s="475"/>
      <c r="F37" s="508"/>
      <c r="G37" s="24"/>
      <c r="H37" s="24"/>
      <c r="I37" s="24"/>
      <c r="J37" s="24"/>
      <c r="K37" s="24"/>
      <c r="L37" s="24"/>
      <c r="M37" s="24"/>
      <c r="N37" s="26"/>
      <c r="O37" s="508"/>
      <c r="P37" s="24"/>
      <c r="Q37" s="24"/>
      <c r="R37" s="24"/>
      <c r="S37" s="24"/>
      <c r="T37" s="24"/>
      <c r="U37" s="24"/>
      <c r="V37" s="24"/>
      <c r="W37" s="24"/>
      <c r="X37" s="62"/>
      <c r="Y37" s="24"/>
      <c r="Z37" s="24"/>
      <c r="AA37" s="24"/>
      <c r="AB37" s="24"/>
      <c r="AC37" s="24"/>
      <c r="AD37" s="331"/>
      <c r="AE37" s="62"/>
      <c r="AF37" s="24"/>
      <c r="AG37" s="61"/>
      <c r="AH37" s="508"/>
      <c r="AI37" s="24"/>
      <c r="AJ37" s="62"/>
      <c r="AK37" s="506"/>
      <c r="AL37" s="508"/>
      <c r="AM37" s="24"/>
      <c r="AN37" s="506"/>
      <c r="AO37" s="541"/>
      <c r="AP37" s="537"/>
      <c r="AQ37" s="541"/>
      <c r="AR37" s="537"/>
    </row>
    <row r="38" spans="1:49" ht="16.5" hidden="1">
      <c r="C38" s="86"/>
      <c r="D38" s="86"/>
      <c r="E38" s="394"/>
      <c r="F38" s="509"/>
      <c r="G38" s="41"/>
      <c r="H38" s="41"/>
      <c r="I38" s="41"/>
      <c r="J38" s="41"/>
      <c r="K38" s="41"/>
      <c r="L38" s="41"/>
      <c r="M38" s="41"/>
      <c r="N38" s="510"/>
      <c r="O38" s="509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8"/>
      <c r="AE38" s="41"/>
      <c r="AF38" s="41"/>
      <c r="AG38" s="41"/>
      <c r="AH38" s="509"/>
      <c r="AI38" s="41"/>
      <c r="AJ38" s="41"/>
      <c r="AK38" s="530"/>
      <c r="AL38" s="509"/>
      <c r="AM38" s="41"/>
      <c r="AN38" s="510"/>
      <c r="AO38" s="404"/>
      <c r="AP38" s="500"/>
      <c r="AQ38" s="404"/>
      <c r="AR38" s="500"/>
    </row>
    <row r="39" spans="1:49" ht="31.5" hidden="1">
      <c r="B39" s="7"/>
      <c r="C39"/>
      <c r="D39"/>
      <c r="E39" s="322"/>
      <c r="F39" s="1001" t="s">
        <v>211</v>
      </c>
      <c r="G39" s="976"/>
      <c r="H39" s="976"/>
      <c r="I39" s="976"/>
      <c r="J39" s="976"/>
      <c r="K39" s="976"/>
      <c r="L39" s="976"/>
      <c r="M39" s="976"/>
      <c r="N39" s="1002"/>
      <c r="O39" s="52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1"/>
      <c r="AB39" s="41"/>
      <c r="AC39" s="41"/>
      <c r="AD39" s="8"/>
      <c r="AE39" s="8"/>
      <c r="AF39" s="215"/>
      <c r="AG39" s="336"/>
      <c r="AH39" s="531"/>
      <c r="AI39" s="8"/>
      <c r="AJ39" s="8"/>
      <c r="AK39" s="532"/>
      <c r="AL39" s="531"/>
      <c r="AM39" s="8"/>
      <c r="AN39" s="535"/>
      <c r="AO39" s="404"/>
      <c r="AP39" s="500"/>
      <c r="AQ39" s="404"/>
      <c r="AR39" s="500"/>
    </row>
    <row r="40" spans="1:49" hidden="1">
      <c r="A40" s="4"/>
      <c r="B40" s="14"/>
      <c r="C40" s="15"/>
      <c r="D40" s="15"/>
      <c r="E40" s="498"/>
      <c r="F40" s="511">
        <v>1</v>
      </c>
      <c r="G40" s="168">
        <v>2</v>
      </c>
      <c r="H40" s="168">
        <v>3</v>
      </c>
      <c r="I40" s="168">
        <v>4</v>
      </c>
      <c r="J40" s="168">
        <v>5</v>
      </c>
      <c r="K40" s="168">
        <v>6</v>
      </c>
      <c r="L40" s="168">
        <v>7</v>
      </c>
      <c r="M40" s="168">
        <v>8</v>
      </c>
      <c r="N40" s="512">
        <v>9</v>
      </c>
      <c r="O40" s="524">
        <v>15</v>
      </c>
      <c r="P40" s="48">
        <v>17</v>
      </c>
      <c r="Q40" s="48">
        <v>18</v>
      </c>
      <c r="R40" s="48">
        <v>19</v>
      </c>
      <c r="S40" s="48">
        <v>20</v>
      </c>
      <c r="T40" s="48">
        <v>21</v>
      </c>
      <c r="U40" s="48">
        <v>24</v>
      </c>
      <c r="V40" s="48">
        <v>25</v>
      </c>
      <c r="W40" s="48">
        <v>26</v>
      </c>
      <c r="X40" s="48">
        <v>27</v>
      </c>
      <c r="Y40" s="48">
        <v>28</v>
      </c>
      <c r="Z40" s="48">
        <v>29</v>
      </c>
      <c r="AA40" s="48">
        <v>30</v>
      </c>
      <c r="AB40" s="48">
        <v>31</v>
      </c>
      <c r="AC40" s="59">
        <v>32</v>
      </c>
      <c r="AD40" s="334">
        <v>33</v>
      </c>
      <c r="AE40" s="168">
        <v>9</v>
      </c>
      <c r="AF40" s="24">
        <v>14</v>
      </c>
      <c r="AG40" s="61"/>
      <c r="AH40" s="511">
        <v>10</v>
      </c>
      <c r="AI40" s="168">
        <v>11</v>
      </c>
      <c r="AJ40" s="168">
        <v>12</v>
      </c>
      <c r="AK40" s="512">
        <v>13</v>
      </c>
      <c r="AL40" s="524">
        <v>22</v>
      </c>
      <c r="AM40" s="48">
        <v>23</v>
      </c>
      <c r="AN40" s="536"/>
      <c r="AO40" s="404"/>
      <c r="AP40" s="533"/>
      <c r="AQ40" s="404"/>
      <c r="AR40" s="533"/>
    </row>
    <row r="41" spans="1:49" ht="94.5" hidden="1">
      <c r="A41" s="76">
        <v>1</v>
      </c>
      <c r="B41" s="76" t="s">
        <v>224</v>
      </c>
      <c r="C41" s="131" t="s">
        <v>168</v>
      </c>
      <c r="D41" s="131"/>
      <c r="E41" s="499"/>
      <c r="F41" s="513" t="s">
        <v>1</v>
      </c>
      <c r="G41" s="33" t="s">
        <v>2</v>
      </c>
      <c r="H41" s="33" t="s">
        <v>3</v>
      </c>
      <c r="I41" s="33" t="s">
        <v>4</v>
      </c>
      <c r="J41" s="33" t="s">
        <v>5</v>
      </c>
      <c r="K41" s="33" t="s">
        <v>221</v>
      </c>
      <c r="L41" s="33" t="s">
        <v>7</v>
      </c>
      <c r="M41" s="33" t="s">
        <v>8</v>
      </c>
      <c r="N41" s="514" t="s">
        <v>9</v>
      </c>
      <c r="O41" s="513" t="s">
        <v>15</v>
      </c>
      <c r="P41" s="33" t="s">
        <v>17</v>
      </c>
      <c r="Q41" s="33" t="s">
        <v>232</v>
      </c>
      <c r="R41" s="33" t="s">
        <v>19</v>
      </c>
      <c r="S41" s="33" t="s">
        <v>20</v>
      </c>
      <c r="T41" s="33" t="s">
        <v>21</v>
      </c>
      <c r="U41" s="217" t="s">
        <v>233</v>
      </c>
      <c r="V41" s="33" t="s">
        <v>25</v>
      </c>
      <c r="W41" s="33" t="s">
        <v>26</v>
      </c>
      <c r="X41" s="33" t="s">
        <v>27</v>
      </c>
      <c r="Y41" s="33" t="s">
        <v>28</v>
      </c>
      <c r="Z41" s="33" t="s">
        <v>94</v>
      </c>
      <c r="AA41" s="33" t="s">
        <v>95</v>
      </c>
      <c r="AB41" s="33" t="s">
        <v>96</v>
      </c>
      <c r="AC41" s="33" t="s">
        <v>222</v>
      </c>
      <c r="AD41" s="329" t="s">
        <v>234</v>
      </c>
      <c r="AE41" s="33" t="s">
        <v>9</v>
      </c>
      <c r="AF41" s="33" t="s">
        <v>93</v>
      </c>
      <c r="AG41" s="330"/>
      <c r="AH41" s="513" t="s">
        <v>10</v>
      </c>
      <c r="AI41" s="33" t="s">
        <v>223</v>
      </c>
      <c r="AJ41" s="33" t="s">
        <v>12</v>
      </c>
      <c r="AK41" s="514" t="s">
        <v>13</v>
      </c>
      <c r="AL41" s="513" t="s">
        <v>22</v>
      </c>
      <c r="AM41" s="33" t="s">
        <v>23</v>
      </c>
      <c r="AN41" s="514" t="s">
        <v>235</v>
      </c>
      <c r="AO41" s="538"/>
      <c r="AP41" s="494" t="s">
        <v>36</v>
      </c>
      <c r="AQ41" s="538"/>
      <c r="AR41" s="494" t="s">
        <v>36</v>
      </c>
    </row>
    <row r="42" spans="1:49" ht="33" hidden="1">
      <c r="A42" s="977"/>
      <c r="B42" s="977"/>
      <c r="C42" s="169" t="s">
        <v>37</v>
      </c>
      <c r="D42" s="169"/>
      <c r="E42" s="443"/>
      <c r="F42" s="515" t="s">
        <v>45</v>
      </c>
      <c r="G42" s="134" t="s">
        <v>46</v>
      </c>
      <c r="H42" s="134"/>
      <c r="I42" s="134" t="s">
        <v>38</v>
      </c>
      <c r="J42" s="134" t="s">
        <v>39</v>
      </c>
      <c r="K42" s="134" t="s">
        <v>40</v>
      </c>
      <c r="L42" s="134" t="s">
        <v>41</v>
      </c>
      <c r="M42" s="134" t="s">
        <v>42</v>
      </c>
      <c r="N42" s="516" t="s">
        <v>43</v>
      </c>
      <c r="O42" s="515" t="s">
        <v>51</v>
      </c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82"/>
      <c r="AA42" s="82"/>
      <c r="AB42" s="82"/>
      <c r="AC42" s="82"/>
      <c r="AD42" s="335"/>
      <c r="AE42" s="134" t="s">
        <v>43</v>
      </c>
      <c r="AF42" s="82"/>
      <c r="AG42" s="528"/>
      <c r="AH42" s="515" t="s">
        <v>47</v>
      </c>
      <c r="AI42" s="134" t="s">
        <v>48</v>
      </c>
      <c r="AJ42" s="134" t="s">
        <v>49</v>
      </c>
      <c r="AK42" s="516" t="s">
        <v>50</v>
      </c>
      <c r="AL42" s="515"/>
      <c r="AM42" s="134"/>
      <c r="AN42" s="516"/>
      <c r="AO42" s="542"/>
      <c r="AP42" s="476"/>
      <c r="AQ42" s="542"/>
      <c r="AR42" s="476"/>
    </row>
    <row r="43" spans="1:49" ht="18" hidden="1">
      <c r="A43" s="977"/>
      <c r="B43" s="977"/>
      <c r="C43" s="2" t="s">
        <v>29</v>
      </c>
      <c r="D43" s="2"/>
      <c r="E43" s="445"/>
      <c r="F43" s="505">
        <v>150</v>
      </c>
      <c r="G43" s="283">
        <v>100</v>
      </c>
      <c r="H43" s="284">
        <v>500</v>
      </c>
      <c r="I43" s="289">
        <v>75</v>
      </c>
      <c r="J43" s="171">
        <v>10</v>
      </c>
      <c r="K43" s="171">
        <v>30</v>
      </c>
      <c r="L43" s="284">
        <v>500</v>
      </c>
      <c r="M43" s="284">
        <v>500</v>
      </c>
      <c r="N43" s="506" t="s">
        <v>44</v>
      </c>
      <c r="O43" s="522">
        <v>550</v>
      </c>
      <c r="P43" s="283">
        <v>700</v>
      </c>
      <c r="Q43" s="24" t="s">
        <v>44</v>
      </c>
      <c r="R43" s="171">
        <v>500</v>
      </c>
      <c r="S43" s="289">
        <v>100</v>
      </c>
      <c r="T43" s="289">
        <v>75</v>
      </c>
      <c r="U43" s="171">
        <v>150</v>
      </c>
      <c r="V43" s="24" t="s">
        <v>44</v>
      </c>
      <c r="W43" s="289">
        <v>75</v>
      </c>
      <c r="X43" s="24" t="s">
        <v>44</v>
      </c>
      <c r="Y43" s="84">
        <v>1000</v>
      </c>
      <c r="Z43" s="24" t="s">
        <v>44</v>
      </c>
      <c r="AA43" s="24" t="s">
        <v>44</v>
      </c>
      <c r="AB43" s="24" t="s">
        <v>44</v>
      </c>
      <c r="AC43" s="24" t="s">
        <v>44</v>
      </c>
      <c r="AD43" s="333">
        <v>25</v>
      </c>
      <c r="AE43" s="24" t="s">
        <v>44</v>
      </c>
      <c r="AF43" s="284">
        <v>250</v>
      </c>
      <c r="AG43" s="332"/>
      <c r="AH43" s="522">
        <v>1000</v>
      </c>
      <c r="AI43" s="284">
        <v>500</v>
      </c>
      <c r="AJ43" s="24" t="s">
        <v>44</v>
      </c>
      <c r="AK43" s="506" t="s">
        <v>44</v>
      </c>
      <c r="AL43" s="508" t="s">
        <v>44</v>
      </c>
      <c r="AM43" s="171">
        <v>100</v>
      </c>
      <c r="AN43" s="85">
        <v>500</v>
      </c>
      <c r="AO43" s="540"/>
      <c r="AP43" s="463"/>
      <c r="AQ43" s="540"/>
      <c r="AR43" s="463"/>
      <c r="AS43" s="4"/>
      <c r="AT43" s="4"/>
      <c r="AU43" s="4"/>
    </row>
    <row r="44" spans="1:49" ht="18" hidden="1">
      <c r="A44" s="977"/>
      <c r="B44" s="977"/>
      <c r="C44" s="2"/>
      <c r="D44" s="2"/>
      <c r="E44" s="445"/>
      <c r="F44" s="517"/>
      <c r="G44" s="171"/>
      <c r="H44" s="171"/>
      <c r="I44" s="171"/>
      <c r="J44" s="171"/>
      <c r="K44" s="171"/>
      <c r="L44" s="171"/>
      <c r="M44" s="171"/>
      <c r="N44" s="506"/>
      <c r="O44" s="507"/>
      <c r="P44" s="171"/>
      <c r="Q44" s="24"/>
      <c r="R44" s="171"/>
      <c r="S44" s="23"/>
      <c r="T44" s="23"/>
      <c r="U44" s="171"/>
      <c r="V44" s="24"/>
      <c r="W44" s="24"/>
      <c r="X44" s="24"/>
      <c r="Y44" s="172"/>
      <c r="Z44" s="24"/>
      <c r="AA44" s="24"/>
      <c r="AB44" s="24"/>
      <c r="AC44" s="24"/>
      <c r="AD44" s="61"/>
      <c r="AE44" s="24"/>
      <c r="AF44" s="24"/>
      <c r="AG44" s="61"/>
      <c r="AH44" s="517"/>
      <c r="AI44" s="24"/>
      <c r="AJ44" s="24"/>
      <c r="AK44" s="506"/>
      <c r="AL44" s="508"/>
      <c r="AM44" s="171"/>
      <c r="AN44" s="506" t="s">
        <v>44</v>
      </c>
      <c r="AO44" s="543"/>
      <c r="AP44" s="463"/>
      <c r="AQ44" s="543"/>
      <c r="AR44" s="463"/>
      <c r="AS44" s="4"/>
      <c r="AT44" s="4"/>
      <c r="AU44" s="4"/>
    </row>
    <row r="45" spans="1:49" hidden="1">
      <c r="A45" s="977"/>
      <c r="B45" s="977"/>
      <c r="C45" s="2" t="s">
        <v>30</v>
      </c>
      <c r="D45" s="2"/>
      <c r="E45" s="445"/>
      <c r="F45" s="508" t="s">
        <v>44</v>
      </c>
      <c r="G45" s="24" t="s">
        <v>44</v>
      </c>
      <c r="H45" s="24" t="s">
        <v>44</v>
      </c>
      <c r="I45" s="24" t="s">
        <v>44</v>
      </c>
      <c r="J45" s="24" t="s">
        <v>44</v>
      </c>
      <c r="K45" s="24" t="s">
        <v>44</v>
      </c>
      <c r="L45" s="24" t="s">
        <v>44</v>
      </c>
      <c r="M45" s="24" t="s">
        <v>44</v>
      </c>
      <c r="N45" s="506" t="s">
        <v>44</v>
      </c>
      <c r="O45" s="508" t="s">
        <v>44</v>
      </c>
      <c r="P45" s="24" t="s">
        <v>44</v>
      </c>
      <c r="Q45" s="24" t="s">
        <v>44</v>
      </c>
      <c r="R45" s="24" t="s">
        <v>44</v>
      </c>
      <c r="S45" s="24" t="s">
        <v>44</v>
      </c>
      <c r="T45" s="24" t="s">
        <v>44</v>
      </c>
      <c r="U45" s="24" t="s">
        <v>44</v>
      </c>
      <c r="V45" s="24" t="s">
        <v>44</v>
      </c>
      <c r="W45" s="24" t="s">
        <v>44</v>
      </c>
      <c r="X45" s="24" t="s">
        <v>44</v>
      </c>
      <c r="Y45" s="24" t="s">
        <v>44</v>
      </c>
      <c r="Z45" s="24" t="s">
        <v>44</v>
      </c>
      <c r="AA45" s="24" t="s">
        <v>44</v>
      </c>
      <c r="AB45" s="24" t="s">
        <v>44</v>
      </c>
      <c r="AC45" s="24" t="s">
        <v>44</v>
      </c>
      <c r="AD45" s="61"/>
      <c r="AE45" s="24" t="s">
        <v>44</v>
      </c>
      <c r="AF45" s="24" t="s">
        <v>44</v>
      </c>
      <c r="AG45" s="61"/>
      <c r="AH45" s="522">
        <v>1000</v>
      </c>
      <c r="AI45" s="284">
        <v>500</v>
      </c>
      <c r="AJ45" s="24" t="s">
        <v>44</v>
      </c>
      <c r="AK45" s="506" t="s">
        <v>44</v>
      </c>
      <c r="AL45" s="508" t="s">
        <v>44</v>
      </c>
      <c r="AM45" s="24" t="s">
        <v>44</v>
      </c>
      <c r="AN45" s="506"/>
      <c r="AO45" s="543"/>
      <c r="AP45" s="463"/>
      <c r="AQ45" s="543"/>
      <c r="AR45" s="463"/>
      <c r="AS45" s="4"/>
      <c r="AT45" s="4"/>
      <c r="AU45" s="4"/>
      <c r="AW45" s="287" t="s">
        <v>230</v>
      </c>
    </row>
    <row r="46" spans="1:49" hidden="1">
      <c r="A46" s="977"/>
      <c r="B46" s="977"/>
      <c r="C46" s="2"/>
      <c r="D46" s="2"/>
      <c r="E46" s="445"/>
      <c r="F46" s="508"/>
      <c r="G46" s="24"/>
      <c r="H46" s="24"/>
      <c r="I46" s="24"/>
      <c r="J46" s="24"/>
      <c r="K46" s="24"/>
      <c r="L46" s="24"/>
      <c r="M46" s="24"/>
      <c r="N46" s="506"/>
      <c r="O46" s="508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61"/>
      <c r="AE46" s="24"/>
      <c r="AF46" s="24"/>
      <c r="AG46" s="61"/>
      <c r="AH46" s="508"/>
      <c r="AI46" s="24"/>
      <c r="AJ46" s="24"/>
      <c r="AK46" s="506"/>
      <c r="AL46" s="508"/>
      <c r="AM46" s="24"/>
      <c r="AN46" s="506" t="s">
        <v>44</v>
      </c>
      <c r="AO46" s="543"/>
      <c r="AP46" s="463"/>
      <c r="AQ46" s="543"/>
      <c r="AR46" s="463"/>
      <c r="AS46" s="4"/>
      <c r="AT46" s="4"/>
      <c r="AU46" s="4"/>
    </row>
    <row r="47" spans="1:49" ht="18" hidden="1">
      <c r="A47" s="977"/>
      <c r="B47" s="977"/>
      <c r="C47" s="2" t="s">
        <v>31</v>
      </c>
      <c r="D47" s="2"/>
      <c r="E47" s="445"/>
      <c r="F47" s="505">
        <v>150</v>
      </c>
      <c r="G47" s="283">
        <v>100</v>
      </c>
      <c r="H47" s="284">
        <v>500</v>
      </c>
      <c r="I47" s="289">
        <v>75</v>
      </c>
      <c r="J47" s="171">
        <v>10</v>
      </c>
      <c r="K47" s="171">
        <v>30</v>
      </c>
      <c r="L47" s="24" t="s">
        <v>44</v>
      </c>
      <c r="M47" s="24" t="s">
        <v>44</v>
      </c>
      <c r="N47" s="506" t="s">
        <v>44</v>
      </c>
      <c r="O47" s="522">
        <v>550</v>
      </c>
      <c r="P47" s="283">
        <v>700</v>
      </c>
      <c r="Q47" s="24" t="s">
        <v>44</v>
      </c>
      <c r="R47" s="171">
        <v>500</v>
      </c>
      <c r="S47" s="284">
        <v>100</v>
      </c>
      <c r="T47" s="289">
        <v>75</v>
      </c>
      <c r="U47" s="171">
        <v>150</v>
      </c>
      <c r="V47" s="24" t="s">
        <v>44</v>
      </c>
      <c r="W47" s="289">
        <v>75</v>
      </c>
      <c r="X47" s="173">
        <v>500</v>
      </c>
      <c r="Y47" s="84">
        <v>1000</v>
      </c>
      <c r="Z47" s="24" t="s">
        <v>44</v>
      </c>
      <c r="AA47" s="24" t="s">
        <v>44</v>
      </c>
      <c r="AB47" s="24" t="s">
        <v>44</v>
      </c>
      <c r="AC47" s="24" t="s">
        <v>44</v>
      </c>
      <c r="AD47" s="333">
        <v>25</v>
      </c>
      <c r="AE47" s="24" t="s">
        <v>44</v>
      </c>
      <c r="AF47" s="284">
        <v>250</v>
      </c>
      <c r="AG47" s="332"/>
      <c r="AH47" s="522">
        <v>1000</v>
      </c>
      <c r="AI47" s="284">
        <v>500</v>
      </c>
      <c r="AJ47" s="24" t="s">
        <v>44</v>
      </c>
      <c r="AK47" s="506" t="s">
        <v>44</v>
      </c>
      <c r="AL47" s="508" t="s">
        <v>44</v>
      </c>
      <c r="AM47" s="24" t="s">
        <v>44</v>
      </c>
      <c r="AN47" s="506" t="s">
        <v>44</v>
      </c>
      <c r="AO47" s="540"/>
      <c r="AP47" s="463"/>
      <c r="AQ47" s="540"/>
      <c r="AR47" s="463"/>
      <c r="AS47" s="4"/>
      <c r="AT47" s="4"/>
      <c r="AU47" s="4"/>
    </row>
    <row r="48" spans="1:49" ht="18" hidden="1">
      <c r="A48" s="977"/>
      <c r="B48" s="977"/>
      <c r="C48" s="2"/>
      <c r="D48" s="2"/>
      <c r="E48" s="445"/>
      <c r="F48" s="517"/>
      <c r="G48" s="171"/>
      <c r="H48" s="171"/>
      <c r="I48" s="171"/>
      <c r="J48" s="171"/>
      <c r="K48" s="171"/>
      <c r="L48" s="24"/>
      <c r="M48" s="24"/>
      <c r="N48" s="506"/>
      <c r="O48" s="508"/>
      <c r="P48" s="171"/>
      <c r="Q48" s="24"/>
      <c r="R48" s="171"/>
      <c r="S48" s="23"/>
      <c r="T48" s="23"/>
      <c r="U48" s="171"/>
      <c r="V48" s="24"/>
      <c r="W48" s="24"/>
      <c r="X48" s="61"/>
      <c r="Y48" s="172"/>
      <c r="Z48" s="61"/>
      <c r="AA48" s="61"/>
      <c r="AB48" s="24"/>
      <c r="AC48" s="24"/>
      <c r="AD48" s="61"/>
      <c r="AE48" s="61"/>
      <c r="AF48" s="24"/>
      <c r="AG48" s="61"/>
      <c r="AH48" s="517"/>
      <c r="AI48" s="24"/>
      <c r="AJ48" s="61"/>
      <c r="AK48" s="506"/>
      <c r="AL48" s="508"/>
      <c r="AM48" s="24"/>
      <c r="AN48" s="506" t="s">
        <v>44</v>
      </c>
      <c r="AO48" s="543"/>
      <c r="AP48" s="463"/>
      <c r="AQ48" s="543"/>
      <c r="AR48" s="463"/>
      <c r="AS48" s="4"/>
      <c r="AT48" s="4"/>
      <c r="AU48" s="4"/>
    </row>
    <row r="49" spans="1:50" ht="18" hidden="1">
      <c r="A49" s="977"/>
      <c r="B49" s="977"/>
      <c r="C49" s="2" t="s">
        <v>32</v>
      </c>
      <c r="D49" s="2"/>
      <c r="E49" s="445"/>
      <c r="F49" s="508" t="s">
        <v>44</v>
      </c>
      <c r="G49" s="24" t="s">
        <v>44</v>
      </c>
      <c r="H49" s="24" t="s">
        <v>44</v>
      </c>
      <c r="I49" s="24" t="s">
        <v>44</v>
      </c>
      <c r="J49" s="24" t="s">
        <v>44</v>
      </c>
      <c r="K49" s="24" t="s">
        <v>44</v>
      </c>
      <c r="L49" s="24" t="s">
        <v>44</v>
      </c>
      <c r="M49" s="24" t="s">
        <v>44</v>
      </c>
      <c r="N49" s="173">
        <v>100</v>
      </c>
      <c r="O49" s="508" t="s">
        <v>44</v>
      </c>
      <c r="P49" s="24" t="s">
        <v>44</v>
      </c>
      <c r="Q49" s="24" t="s">
        <v>44</v>
      </c>
      <c r="R49" s="24" t="s">
        <v>44</v>
      </c>
      <c r="S49" s="24" t="s">
        <v>44</v>
      </c>
      <c r="T49" s="24" t="s">
        <v>44</v>
      </c>
      <c r="U49" s="24" t="s">
        <v>44</v>
      </c>
      <c r="V49" s="284">
        <v>750</v>
      </c>
      <c r="W49" s="24" t="s">
        <v>44</v>
      </c>
      <c r="X49" s="24" t="s">
        <v>44</v>
      </c>
      <c r="Y49" s="24" t="s">
        <v>44</v>
      </c>
      <c r="Z49" s="284">
        <v>650</v>
      </c>
      <c r="AA49" s="24" t="s">
        <v>44</v>
      </c>
      <c r="AB49" s="24" t="s">
        <v>44</v>
      </c>
      <c r="AC49" s="24" t="s">
        <v>44</v>
      </c>
      <c r="AD49" s="61"/>
      <c r="AE49" s="173">
        <v>100</v>
      </c>
      <c r="AF49" s="24" t="s">
        <v>44</v>
      </c>
      <c r="AG49" s="61"/>
      <c r="AH49" s="522">
        <v>1000</v>
      </c>
      <c r="AI49" s="284">
        <v>500</v>
      </c>
      <c r="AJ49" s="284">
        <v>200</v>
      </c>
      <c r="AK49" s="285">
        <v>500</v>
      </c>
      <c r="AL49" s="508" t="s">
        <v>44</v>
      </c>
      <c r="AM49" s="24" t="s">
        <v>44</v>
      </c>
      <c r="AN49" s="506" t="s">
        <v>53</v>
      </c>
      <c r="AO49" s="543"/>
      <c r="AP49" s="463"/>
      <c r="AQ49" s="543"/>
      <c r="AR49" s="463"/>
      <c r="AS49" s="4"/>
      <c r="AT49" s="4"/>
      <c r="AU49" s="4"/>
    </row>
    <row r="50" spans="1:50" ht="18" hidden="1">
      <c r="A50" s="977"/>
      <c r="B50" s="977"/>
      <c r="C50" s="2"/>
      <c r="D50" s="2"/>
      <c r="E50" s="445"/>
      <c r="F50" s="508"/>
      <c r="G50" s="24"/>
      <c r="H50" s="24"/>
      <c r="I50" s="24"/>
      <c r="J50" s="24"/>
      <c r="K50" s="24"/>
      <c r="L50" s="24"/>
      <c r="M50" s="24"/>
      <c r="N50" s="173"/>
      <c r="O50" s="508"/>
      <c r="P50" s="24"/>
      <c r="Q50" s="24"/>
      <c r="R50" s="24"/>
      <c r="S50" s="24"/>
      <c r="T50" s="24"/>
      <c r="U50" s="24"/>
      <c r="V50" s="24"/>
      <c r="W50" s="24"/>
      <c r="X50" s="174"/>
      <c r="Y50" s="24"/>
      <c r="Z50" s="24"/>
      <c r="AA50" s="24"/>
      <c r="AB50" s="24"/>
      <c r="AC50" s="24"/>
      <c r="AD50" s="61"/>
      <c r="AE50" s="174"/>
      <c r="AF50" s="24"/>
      <c r="AG50" s="61"/>
      <c r="AH50" s="508"/>
      <c r="AI50" s="24"/>
      <c r="AJ50" s="174"/>
      <c r="AK50" s="173"/>
      <c r="AL50" s="508"/>
      <c r="AM50" s="24"/>
      <c r="AN50" s="506"/>
      <c r="AO50" s="543"/>
      <c r="AP50" s="463"/>
      <c r="AQ50" s="543"/>
      <c r="AR50" s="463"/>
      <c r="AS50" s="4"/>
      <c r="AT50" s="4"/>
      <c r="AU50" s="4"/>
    </row>
    <row r="51" spans="1:50" ht="33" hidden="1">
      <c r="A51" s="977"/>
      <c r="B51" s="977"/>
      <c r="C51" s="169" t="s">
        <v>37</v>
      </c>
      <c r="D51" s="169"/>
      <c r="E51" s="443"/>
      <c r="F51" s="515" t="s">
        <v>45</v>
      </c>
      <c r="G51" s="134" t="s">
        <v>46</v>
      </c>
      <c r="H51" s="134"/>
      <c r="I51" s="134" t="s">
        <v>38</v>
      </c>
      <c r="J51" s="134" t="s">
        <v>39</v>
      </c>
      <c r="K51" s="134" t="s">
        <v>40</v>
      </c>
      <c r="L51" s="134" t="s">
        <v>41</v>
      </c>
      <c r="M51" s="134" t="s">
        <v>42</v>
      </c>
      <c r="N51" s="516" t="s">
        <v>43</v>
      </c>
      <c r="O51" s="515" t="s">
        <v>51</v>
      </c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24"/>
      <c r="AA51" s="24"/>
      <c r="AB51" s="24"/>
      <c r="AC51" s="24"/>
      <c r="AD51" s="61"/>
      <c r="AE51" s="134" t="s">
        <v>43</v>
      </c>
      <c r="AF51" s="24"/>
      <c r="AG51" s="399"/>
      <c r="AH51" s="515" t="s">
        <v>47</v>
      </c>
      <c r="AI51" s="134" t="s">
        <v>48</v>
      </c>
      <c r="AJ51" s="134" t="s">
        <v>49</v>
      </c>
      <c r="AK51" s="516" t="s">
        <v>50</v>
      </c>
      <c r="AL51" s="515"/>
      <c r="AM51" s="134"/>
      <c r="AN51" s="516"/>
      <c r="AO51" s="543"/>
      <c r="AP51" s="463"/>
      <c r="AQ51" s="543"/>
      <c r="AR51" s="463"/>
    </row>
    <row r="52" spans="1:50">
      <c r="A52" s="977"/>
      <c r="B52" s="977"/>
      <c r="C52" s="2" t="s">
        <v>29</v>
      </c>
      <c r="D52" s="2"/>
      <c r="E52" s="445">
        <v>15000</v>
      </c>
      <c r="F52" s="363">
        <v>150</v>
      </c>
      <c r="G52" s="308">
        <v>100</v>
      </c>
      <c r="H52" s="298">
        <v>100</v>
      </c>
      <c r="I52" s="308">
        <v>75</v>
      </c>
      <c r="J52" s="298">
        <v>10</v>
      </c>
      <c r="K52" s="377">
        <v>30</v>
      </c>
      <c r="L52" s="308">
        <v>300</v>
      </c>
      <c r="M52" s="308">
        <v>300</v>
      </c>
      <c r="N52" s="426" t="s">
        <v>44</v>
      </c>
      <c r="O52" s="525">
        <v>550</v>
      </c>
      <c r="P52" s="308">
        <v>700</v>
      </c>
      <c r="Q52" s="298" t="s">
        <v>44</v>
      </c>
      <c r="R52" s="377">
        <f>500+2800</f>
        <v>3300</v>
      </c>
      <c r="S52" s="308">
        <v>100</v>
      </c>
      <c r="T52" s="308">
        <v>75</v>
      </c>
      <c r="U52" s="377">
        <v>250</v>
      </c>
      <c r="V52" s="298" t="s">
        <v>44</v>
      </c>
      <c r="W52" s="275">
        <v>75</v>
      </c>
      <c r="X52" s="298" t="s">
        <v>44</v>
      </c>
      <c r="Y52" s="377">
        <v>1000</v>
      </c>
      <c r="Z52" s="275" t="s">
        <v>53</v>
      </c>
      <c r="AA52" s="275" t="s">
        <v>53</v>
      </c>
      <c r="AB52" s="298" t="s">
        <v>44</v>
      </c>
      <c r="AC52" s="275">
        <v>500</v>
      </c>
      <c r="AD52" s="278">
        <v>25</v>
      </c>
      <c r="AE52" s="298" t="s">
        <v>44</v>
      </c>
      <c r="AF52" s="275">
        <v>200</v>
      </c>
      <c r="AG52" s="278">
        <v>100</v>
      </c>
      <c r="AH52" s="525">
        <v>1000</v>
      </c>
      <c r="AI52" s="377">
        <v>500</v>
      </c>
      <c r="AJ52" s="298" t="s">
        <v>44</v>
      </c>
      <c r="AK52" s="426" t="s">
        <v>44</v>
      </c>
      <c r="AL52" s="425" t="s">
        <v>44</v>
      </c>
      <c r="AM52" s="377">
        <v>100</v>
      </c>
      <c r="AN52" s="518">
        <v>500</v>
      </c>
      <c r="AO52" s="543">
        <f>SUM(E52:AN52)</f>
        <v>25040</v>
      </c>
      <c r="AP52" s="463"/>
      <c r="AQ52" s="543"/>
      <c r="AR52" s="463"/>
    </row>
    <row r="53" spans="1:50">
      <c r="A53" s="977"/>
      <c r="B53" s="977"/>
      <c r="C53" s="2"/>
      <c r="D53" s="2"/>
      <c r="E53" s="445"/>
      <c r="F53" s="425"/>
      <c r="G53" s="298"/>
      <c r="H53" s="298"/>
      <c r="I53" s="298"/>
      <c r="J53" s="298"/>
      <c r="K53" s="377"/>
      <c r="L53" s="377"/>
      <c r="M53" s="377"/>
      <c r="N53" s="518"/>
      <c r="O53" s="525"/>
      <c r="P53" s="377"/>
      <c r="Q53" s="298"/>
      <c r="R53" s="377"/>
      <c r="S53" s="377"/>
      <c r="T53" s="377"/>
      <c r="U53" s="377"/>
      <c r="V53" s="298"/>
      <c r="W53" s="298"/>
      <c r="X53" s="298"/>
      <c r="Y53" s="377"/>
      <c r="Z53" s="275"/>
      <c r="AA53" s="275"/>
      <c r="AB53" s="275"/>
      <c r="AC53" s="275"/>
      <c r="AD53" s="278"/>
      <c r="AE53" s="377"/>
      <c r="AF53" s="275"/>
      <c r="AG53" s="278"/>
      <c r="AH53" s="525"/>
      <c r="AI53" s="377"/>
      <c r="AJ53" s="298"/>
      <c r="AK53" s="426"/>
      <c r="AL53" s="425"/>
      <c r="AM53" s="377"/>
      <c r="AN53" s="518"/>
      <c r="AO53" s="543"/>
      <c r="AP53" s="463"/>
      <c r="AQ53" s="543"/>
      <c r="AR53" s="463"/>
    </row>
    <row r="54" spans="1:50">
      <c r="A54" s="977"/>
      <c r="B54" s="977"/>
      <c r="C54" s="2" t="s">
        <v>30</v>
      </c>
      <c r="D54" s="2"/>
      <c r="E54" s="445"/>
      <c r="F54" s="425" t="s">
        <v>44</v>
      </c>
      <c r="G54" s="298" t="s">
        <v>44</v>
      </c>
      <c r="H54" s="298" t="s">
        <v>44</v>
      </c>
      <c r="I54" s="298" t="s">
        <v>44</v>
      </c>
      <c r="J54" s="298" t="s">
        <v>44</v>
      </c>
      <c r="K54" s="298" t="s">
        <v>44</v>
      </c>
      <c r="L54" s="298" t="s">
        <v>44</v>
      </c>
      <c r="M54" s="298" t="s">
        <v>44</v>
      </c>
      <c r="N54" s="426" t="s">
        <v>44</v>
      </c>
      <c r="O54" s="425" t="s">
        <v>44</v>
      </c>
      <c r="P54" s="298" t="s">
        <v>44</v>
      </c>
      <c r="Q54" s="298" t="s">
        <v>44</v>
      </c>
      <c r="R54" s="298" t="s">
        <v>44</v>
      </c>
      <c r="S54" s="298" t="s">
        <v>44</v>
      </c>
      <c r="T54" s="298" t="s">
        <v>44</v>
      </c>
      <c r="U54" s="298" t="s">
        <v>44</v>
      </c>
      <c r="V54" s="298" t="s">
        <v>44</v>
      </c>
      <c r="W54" s="298" t="s">
        <v>44</v>
      </c>
      <c r="X54" s="298" t="s">
        <v>44</v>
      </c>
      <c r="Y54" s="298" t="s">
        <v>44</v>
      </c>
      <c r="Z54" s="275" t="s">
        <v>53</v>
      </c>
      <c r="AA54" s="275" t="s">
        <v>53</v>
      </c>
      <c r="AB54" s="298" t="s">
        <v>44</v>
      </c>
      <c r="AC54" s="275" t="s">
        <v>53</v>
      </c>
      <c r="AD54" s="275" t="s">
        <v>53</v>
      </c>
      <c r="AE54" s="298" t="s">
        <v>44</v>
      </c>
      <c r="AF54" s="275" t="s">
        <v>44</v>
      </c>
      <c r="AG54" s="275" t="s">
        <v>53</v>
      </c>
      <c r="AH54" s="525">
        <v>1000</v>
      </c>
      <c r="AI54" s="377">
        <v>500</v>
      </c>
      <c r="AJ54" s="298" t="s">
        <v>44</v>
      </c>
      <c r="AK54" s="426" t="s">
        <v>44</v>
      </c>
      <c r="AL54" s="425" t="s">
        <v>44</v>
      </c>
      <c r="AM54" s="298" t="s">
        <v>44</v>
      </c>
      <c r="AN54" s="426" t="s">
        <v>44</v>
      </c>
      <c r="AO54" s="543">
        <f>SUM(E54:AN54)</f>
        <v>1500</v>
      </c>
      <c r="AP54" s="463"/>
      <c r="AQ54" s="543"/>
      <c r="AR54" s="463"/>
      <c r="AX54" s="288"/>
    </row>
    <row r="55" spans="1:50">
      <c r="A55" s="977"/>
      <c r="B55" s="977"/>
      <c r="C55" s="2"/>
      <c r="D55" s="2"/>
      <c r="E55" s="445"/>
      <c r="F55" s="425"/>
      <c r="G55" s="298"/>
      <c r="H55" s="298"/>
      <c r="I55" s="298"/>
      <c r="J55" s="298"/>
      <c r="K55" s="298"/>
      <c r="L55" s="298"/>
      <c r="M55" s="298"/>
      <c r="N55" s="426"/>
      <c r="O55" s="425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75"/>
      <c r="AA55" s="275"/>
      <c r="AB55" s="298"/>
      <c r="AC55" s="378"/>
      <c r="AD55" s="278"/>
      <c r="AE55" s="298"/>
      <c r="AF55" s="275"/>
      <c r="AG55" s="278"/>
      <c r="AH55" s="425"/>
      <c r="AI55" s="298"/>
      <c r="AJ55" s="298"/>
      <c r="AK55" s="426"/>
      <c r="AL55" s="425"/>
      <c r="AM55" s="298"/>
      <c r="AN55" s="426"/>
      <c r="AO55" s="543"/>
      <c r="AP55" s="463"/>
      <c r="AQ55" s="543"/>
      <c r="AR55" s="463"/>
    </row>
    <row r="56" spans="1:50">
      <c r="A56" s="977"/>
      <c r="B56" s="977"/>
      <c r="C56" s="2" t="s">
        <v>31</v>
      </c>
      <c r="D56" s="2"/>
      <c r="E56" s="445">
        <v>15000</v>
      </c>
      <c r="F56" s="363">
        <v>150</v>
      </c>
      <c r="G56" s="308">
        <v>100</v>
      </c>
      <c r="H56" s="298">
        <v>100</v>
      </c>
      <c r="I56" s="308">
        <v>75</v>
      </c>
      <c r="J56" s="298">
        <v>10</v>
      </c>
      <c r="K56" s="377">
        <v>30</v>
      </c>
      <c r="L56" s="298" t="s">
        <v>44</v>
      </c>
      <c r="M56" s="298" t="s">
        <v>44</v>
      </c>
      <c r="N56" s="426" t="s">
        <v>44</v>
      </c>
      <c r="O56" s="525">
        <v>550</v>
      </c>
      <c r="P56" s="308">
        <v>700</v>
      </c>
      <c r="Q56" s="298" t="s">
        <v>44</v>
      </c>
      <c r="R56" s="377">
        <f>500+2600</f>
        <v>3100</v>
      </c>
      <c r="S56" s="377">
        <v>100</v>
      </c>
      <c r="T56" s="377">
        <v>75</v>
      </c>
      <c r="U56" s="377">
        <v>250</v>
      </c>
      <c r="V56" s="298" t="s">
        <v>44</v>
      </c>
      <c r="W56" s="298">
        <v>75</v>
      </c>
      <c r="X56" s="298" t="s">
        <v>44</v>
      </c>
      <c r="Y56" s="377">
        <v>1000</v>
      </c>
      <c r="Z56" s="275" t="s">
        <v>53</v>
      </c>
      <c r="AA56" s="275" t="s">
        <v>53</v>
      </c>
      <c r="AB56" s="298" t="s">
        <v>44</v>
      </c>
      <c r="AC56" s="275">
        <v>500</v>
      </c>
      <c r="AD56" s="278">
        <v>25</v>
      </c>
      <c r="AE56" s="298" t="s">
        <v>44</v>
      </c>
      <c r="AF56" s="275">
        <v>200</v>
      </c>
      <c r="AG56" s="278">
        <v>100</v>
      </c>
      <c r="AH56" s="525">
        <v>1000</v>
      </c>
      <c r="AI56" s="377">
        <v>500</v>
      </c>
      <c r="AJ56" s="298" t="s">
        <v>44</v>
      </c>
      <c r="AK56" s="426" t="s">
        <v>44</v>
      </c>
      <c r="AL56" s="425" t="s">
        <v>44</v>
      </c>
      <c r="AM56" s="298" t="s">
        <v>44</v>
      </c>
      <c r="AN56" s="426" t="s">
        <v>44</v>
      </c>
      <c r="AO56" s="543">
        <f>SUM(E56:AN56)</f>
        <v>23640</v>
      </c>
      <c r="AP56" s="463"/>
      <c r="AQ56" s="543"/>
      <c r="AR56" s="463"/>
    </row>
    <row r="57" spans="1:50">
      <c r="A57" s="977"/>
      <c r="B57" s="977"/>
      <c r="C57" s="2"/>
      <c r="D57" s="2"/>
      <c r="E57" s="445"/>
      <c r="F57" s="425"/>
      <c r="G57" s="298"/>
      <c r="H57" s="298"/>
      <c r="I57" s="298"/>
      <c r="J57" s="298"/>
      <c r="K57" s="377"/>
      <c r="L57" s="298"/>
      <c r="M57" s="298"/>
      <c r="N57" s="426"/>
      <c r="O57" s="525"/>
      <c r="P57" s="377"/>
      <c r="Q57" s="298"/>
      <c r="R57" s="377"/>
      <c r="S57" s="377"/>
      <c r="T57" s="377"/>
      <c r="U57" s="377"/>
      <c r="V57" s="298"/>
      <c r="W57" s="298"/>
      <c r="X57" s="298"/>
      <c r="Y57" s="377"/>
      <c r="Z57" s="275"/>
      <c r="AA57" s="275"/>
      <c r="AB57" s="298"/>
      <c r="AC57" s="378"/>
      <c r="AD57" s="278"/>
      <c r="AE57" s="298"/>
      <c r="AF57" s="275"/>
      <c r="AG57" s="278"/>
      <c r="AH57" s="525"/>
      <c r="AI57" s="377"/>
      <c r="AJ57" s="298"/>
      <c r="AK57" s="426"/>
      <c r="AL57" s="425"/>
      <c r="AM57" s="298"/>
      <c r="AN57" s="518"/>
      <c r="AO57" s="543"/>
      <c r="AP57" s="463"/>
      <c r="AQ57" s="543"/>
      <c r="AR57" s="463"/>
    </row>
    <row r="58" spans="1:50">
      <c r="A58" s="977"/>
      <c r="B58" s="977"/>
      <c r="C58" s="2" t="s">
        <v>32</v>
      </c>
      <c r="D58" s="2"/>
      <c r="E58" s="445"/>
      <c r="F58" s="425" t="s">
        <v>44</v>
      </c>
      <c r="G58" s="298" t="s">
        <v>44</v>
      </c>
      <c r="H58" s="298" t="s">
        <v>44</v>
      </c>
      <c r="I58" s="298" t="s">
        <v>44</v>
      </c>
      <c r="J58" s="298" t="s">
        <v>44</v>
      </c>
      <c r="K58" s="298" t="s">
        <v>44</v>
      </c>
      <c r="L58" s="298" t="s">
        <v>44</v>
      </c>
      <c r="M58" s="298" t="s">
        <v>44</v>
      </c>
      <c r="N58" s="426" t="s">
        <v>44</v>
      </c>
      <c r="O58" s="425" t="s">
        <v>44</v>
      </c>
      <c r="P58" s="298" t="s">
        <v>44</v>
      </c>
      <c r="Q58" s="298" t="s">
        <v>44</v>
      </c>
      <c r="R58" s="298" t="s">
        <v>44</v>
      </c>
      <c r="S58" s="298" t="s">
        <v>44</v>
      </c>
      <c r="T58" s="298" t="s">
        <v>44</v>
      </c>
      <c r="U58" s="298" t="s">
        <v>44</v>
      </c>
      <c r="V58" s="298" t="s">
        <v>44</v>
      </c>
      <c r="W58" s="298" t="s">
        <v>44</v>
      </c>
      <c r="X58" s="298" t="s">
        <v>44</v>
      </c>
      <c r="Y58" s="298" t="s">
        <v>44</v>
      </c>
      <c r="Z58" s="275" t="s">
        <v>53</v>
      </c>
      <c r="AA58" s="275" t="s">
        <v>53</v>
      </c>
      <c r="AB58" s="298" t="s">
        <v>44</v>
      </c>
      <c r="AC58" s="275" t="s">
        <v>53</v>
      </c>
      <c r="AD58" s="275" t="s">
        <v>53</v>
      </c>
      <c r="AE58" s="298" t="s">
        <v>44</v>
      </c>
      <c r="AF58" s="275" t="s">
        <v>44</v>
      </c>
      <c r="AG58" s="275" t="s">
        <v>53</v>
      </c>
      <c r="AH58" s="525">
        <v>1000</v>
      </c>
      <c r="AI58" s="377">
        <v>500</v>
      </c>
      <c r="AJ58" s="298" t="s">
        <v>44</v>
      </c>
      <c r="AK58" s="426" t="s">
        <v>44</v>
      </c>
      <c r="AL58" s="425" t="s">
        <v>44</v>
      </c>
      <c r="AM58" s="298" t="s">
        <v>44</v>
      </c>
      <c r="AN58" s="426" t="s">
        <v>44</v>
      </c>
      <c r="AO58" s="543">
        <f>SUM(E58:AN58)</f>
        <v>1500</v>
      </c>
      <c r="AP58" s="463"/>
      <c r="AQ58" s="543"/>
      <c r="AR58" s="463"/>
    </row>
    <row r="59" spans="1:50">
      <c r="A59" s="977"/>
      <c r="B59" s="977"/>
      <c r="C59" s="2"/>
      <c r="D59" s="2"/>
      <c r="E59" s="445"/>
      <c r="F59" s="425"/>
      <c r="G59" s="298"/>
      <c r="H59" s="298"/>
      <c r="I59" s="298"/>
      <c r="J59" s="298"/>
      <c r="K59" s="298"/>
      <c r="L59" s="298"/>
      <c r="M59" s="298"/>
      <c r="N59" s="426"/>
      <c r="O59" s="425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75"/>
      <c r="AA59" s="275"/>
      <c r="AB59" s="298"/>
      <c r="AC59" s="378"/>
      <c r="AD59" s="278"/>
      <c r="AE59" s="298"/>
      <c r="AF59" s="275"/>
      <c r="AG59" s="278"/>
      <c r="AH59" s="425"/>
      <c r="AI59" s="298"/>
      <c r="AJ59" s="298"/>
      <c r="AK59" s="426"/>
      <c r="AL59" s="425"/>
      <c r="AM59" s="298"/>
      <c r="AN59" s="426"/>
      <c r="AO59" s="543"/>
      <c r="AP59" s="463"/>
      <c r="AQ59" s="543"/>
      <c r="AR59" s="463"/>
    </row>
    <row r="60" spans="1:50">
      <c r="A60" s="977"/>
      <c r="B60" s="977"/>
      <c r="C60" s="2" t="s">
        <v>33</v>
      </c>
      <c r="D60" s="2"/>
      <c r="E60" s="445">
        <v>15000</v>
      </c>
      <c r="F60" s="363">
        <v>150</v>
      </c>
      <c r="G60" s="308">
        <v>100</v>
      </c>
      <c r="H60" s="298">
        <v>100</v>
      </c>
      <c r="I60" s="308">
        <v>75</v>
      </c>
      <c r="J60" s="298">
        <v>10</v>
      </c>
      <c r="K60" s="377">
        <v>30</v>
      </c>
      <c r="L60" s="298" t="s">
        <v>44</v>
      </c>
      <c r="M60" s="298" t="s">
        <v>44</v>
      </c>
      <c r="N60" s="426" t="s">
        <v>44</v>
      </c>
      <c r="O60" s="525">
        <v>550</v>
      </c>
      <c r="P60" s="308">
        <v>700</v>
      </c>
      <c r="Q60" s="298" t="s">
        <v>44</v>
      </c>
      <c r="R60" s="377">
        <f>500+2700</f>
        <v>3200</v>
      </c>
      <c r="S60" s="377">
        <v>100</v>
      </c>
      <c r="T60" s="377">
        <v>75</v>
      </c>
      <c r="U60" s="377">
        <v>250</v>
      </c>
      <c r="V60" s="377">
        <v>500</v>
      </c>
      <c r="W60" s="377">
        <v>75</v>
      </c>
      <c r="X60" s="298">
        <v>500</v>
      </c>
      <c r="Y60" s="377">
        <v>1000</v>
      </c>
      <c r="Z60" s="275" t="s">
        <v>53</v>
      </c>
      <c r="AA60" s="275" t="s">
        <v>53</v>
      </c>
      <c r="AB60" s="298" t="s">
        <v>44</v>
      </c>
      <c r="AC60" s="275">
        <v>500</v>
      </c>
      <c r="AD60" s="278">
        <v>25</v>
      </c>
      <c r="AE60" s="298" t="s">
        <v>44</v>
      </c>
      <c r="AF60" s="275">
        <v>200</v>
      </c>
      <c r="AG60" s="278">
        <v>100</v>
      </c>
      <c r="AH60" s="525">
        <v>1000</v>
      </c>
      <c r="AI60" s="377">
        <v>500</v>
      </c>
      <c r="AJ60" s="298" t="s">
        <v>44</v>
      </c>
      <c r="AK60" s="426" t="s">
        <v>44</v>
      </c>
      <c r="AL60" s="425" t="s">
        <v>44</v>
      </c>
      <c r="AM60" s="298" t="s">
        <v>44</v>
      </c>
      <c r="AN60" s="426" t="s">
        <v>44</v>
      </c>
      <c r="AO60" s="543">
        <f>SUM(E60:AN60)</f>
        <v>24740</v>
      </c>
      <c r="AP60" s="463"/>
      <c r="AQ60" s="543"/>
      <c r="AR60" s="463"/>
    </row>
    <row r="61" spans="1:50">
      <c r="A61" s="977"/>
      <c r="B61" s="977"/>
      <c r="C61" s="2"/>
      <c r="D61" s="2"/>
      <c r="E61" s="445"/>
      <c r="F61" s="425"/>
      <c r="G61" s="298"/>
      <c r="H61" s="298"/>
      <c r="I61" s="298"/>
      <c r="J61" s="298"/>
      <c r="K61" s="377"/>
      <c r="L61" s="298"/>
      <c r="M61" s="298"/>
      <c r="N61" s="426"/>
      <c r="O61" s="525"/>
      <c r="P61" s="377"/>
      <c r="Q61" s="298"/>
      <c r="R61" s="377"/>
      <c r="S61" s="377"/>
      <c r="T61" s="377"/>
      <c r="U61" s="377"/>
      <c r="V61" s="377"/>
      <c r="W61" s="377"/>
      <c r="X61" s="298"/>
      <c r="Y61" s="377"/>
      <c r="Z61" s="275"/>
      <c r="AA61" s="275"/>
      <c r="AB61" s="298"/>
      <c r="AC61" s="378"/>
      <c r="AD61" s="278"/>
      <c r="AE61" s="298"/>
      <c r="AF61" s="275"/>
      <c r="AG61" s="278"/>
      <c r="AH61" s="525"/>
      <c r="AI61" s="377"/>
      <c r="AJ61" s="298"/>
      <c r="AK61" s="426"/>
      <c r="AL61" s="425"/>
      <c r="AM61" s="298"/>
      <c r="AN61" s="518"/>
      <c r="AO61" s="543"/>
      <c r="AP61" s="463"/>
      <c r="AQ61" s="543"/>
      <c r="AR61" s="463"/>
    </row>
    <row r="62" spans="1:50">
      <c r="A62" s="977"/>
      <c r="B62" s="977"/>
      <c r="C62" s="2" t="s">
        <v>34</v>
      </c>
      <c r="D62" s="2"/>
      <c r="E62" s="445"/>
      <c r="F62" s="425" t="s">
        <v>44</v>
      </c>
      <c r="G62" s="298" t="s">
        <v>44</v>
      </c>
      <c r="H62" s="298" t="s">
        <v>44</v>
      </c>
      <c r="I62" s="298" t="s">
        <v>44</v>
      </c>
      <c r="J62" s="298" t="s">
        <v>44</v>
      </c>
      <c r="K62" s="298" t="s">
        <v>44</v>
      </c>
      <c r="L62" s="298" t="s">
        <v>44</v>
      </c>
      <c r="M62" s="298" t="s">
        <v>44</v>
      </c>
      <c r="N62" s="518">
        <v>100</v>
      </c>
      <c r="O62" s="425" t="s">
        <v>44</v>
      </c>
      <c r="P62" s="298" t="s">
        <v>44</v>
      </c>
      <c r="Q62" s="298" t="s">
        <v>44</v>
      </c>
      <c r="R62" s="298" t="s">
        <v>44</v>
      </c>
      <c r="S62" s="298" t="s">
        <v>44</v>
      </c>
      <c r="T62" s="298" t="s">
        <v>44</v>
      </c>
      <c r="U62" s="298" t="s">
        <v>44</v>
      </c>
      <c r="V62" s="298" t="s">
        <v>44</v>
      </c>
      <c r="W62" s="298" t="s">
        <v>44</v>
      </c>
      <c r="X62" s="298" t="s">
        <v>44</v>
      </c>
      <c r="Y62" s="298" t="s">
        <v>44</v>
      </c>
      <c r="Z62" s="275" t="s">
        <v>53</v>
      </c>
      <c r="AA62" s="275" t="s">
        <v>53</v>
      </c>
      <c r="AB62" s="298" t="s">
        <v>44</v>
      </c>
      <c r="AC62" s="275" t="s">
        <v>53</v>
      </c>
      <c r="AD62" s="275" t="s">
        <v>53</v>
      </c>
      <c r="AE62" s="377">
        <v>100</v>
      </c>
      <c r="AF62" s="275" t="s">
        <v>53</v>
      </c>
      <c r="AG62" s="275" t="s">
        <v>53</v>
      </c>
      <c r="AH62" s="525">
        <v>1000</v>
      </c>
      <c r="AI62" s="377">
        <v>500</v>
      </c>
      <c r="AJ62" s="365">
        <v>200</v>
      </c>
      <c r="AK62" s="365">
        <v>500</v>
      </c>
      <c r="AL62" s="425" t="s">
        <v>44</v>
      </c>
      <c r="AM62" s="298" t="s">
        <v>44</v>
      </c>
      <c r="AN62" s="426" t="s">
        <v>44</v>
      </c>
      <c r="AO62" s="543">
        <f>SUM(E62:AN62)</f>
        <v>2400</v>
      </c>
      <c r="AP62" s="463"/>
      <c r="AQ62" s="543"/>
      <c r="AR62" s="463"/>
    </row>
    <row r="63" spans="1:50">
      <c r="A63" s="977"/>
      <c r="B63" s="977"/>
      <c r="C63" s="2"/>
      <c r="D63" s="2"/>
      <c r="E63" s="445"/>
      <c r="F63" s="425"/>
      <c r="G63" s="298"/>
      <c r="H63" s="298"/>
      <c r="I63" s="298"/>
      <c r="J63" s="298"/>
      <c r="K63" s="298"/>
      <c r="L63" s="298"/>
      <c r="M63" s="298"/>
      <c r="N63" s="518"/>
      <c r="O63" s="425"/>
      <c r="P63" s="298"/>
      <c r="Q63" s="298"/>
      <c r="R63" s="298"/>
      <c r="S63" s="298"/>
      <c r="T63" s="298"/>
      <c r="U63" s="298"/>
      <c r="V63" s="298"/>
      <c r="W63" s="298"/>
      <c r="X63" s="377"/>
      <c r="Y63" s="298"/>
      <c r="Z63" s="275"/>
      <c r="AA63" s="275"/>
      <c r="AB63" s="298"/>
      <c r="AC63" s="378"/>
      <c r="AD63" s="278"/>
      <c r="AE63" s="377"/>
      <c r="AF63" s="275"/>
      <c r="AG63" s="278"/>
      <c r="AH63" s="525"/>
      <c r="AI63" s="377"/>
      <c r="AJ63" s="374"/>
      <c r="AK63" s="365"/>
      <c r="AL63" s="425"/>
      <c r="AM63" s="298"/>
      <c r="AN63" s="426"/>
      <c r="AO63" s="543"/>
      <c r="AP63" s="463"/>
      <c r="AQ63" s="543"/>
      <c r="AR63" s="463"/>
    </row>
    <row r="64" spans="1:50" ht="17.25" thickBot="1">
      <c r="A64" s="977"/>
      <c r="B64" s="977"/>
      <c r="C64" s="2"/>
      <c r="D64" s="2"/>
      <c r="E64" s="445"/>
      <c r="F64" s="519"/>
      <c r="G64" s="520"/>
      <c r="H64" s="520"/>
      <c r="I64" s="520"/>
      <c r="J64" s="520"/>
      <c r="K64" s="520"/>
      <c r="L64" s="520"/>
      <c r="M64" s="520"/>
      <c r="N64" s="521"/>
      <c r="O64" s="519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6"/>
      <c r="AA64" s="526"/>
      <c r="AB64" s="520"/>
      <c r="AC64" s="520"/>
      <c r="AD64" s="527"/>
      <c r="AE64" s="520"/>
      <c r="AF64" s="526"/>
      <c r="AG64" s="527"/>
      <c r="AH64" s="519"/>
      <c r="AI64" s="520"/>
      <c r="AJ64" s="520"/>
      <c r="AK64" s="521"/>
      <c r="AL64" s="519"/>
      <c r="AM64" s="520"/>
      <c r="AN64" s="521"/>
      <c r="AO64" s="544">
        <f>SUM(AO52:AO62)</f>
        <v>78820</v>
      </c>
      <c r="AP64" s="463"/>
      <c r="AQ64" s="544"/>
      <c r="AR64" s="463"/>
    </row>
    <row r="228" spans="43:43">
      <c r="AQ228" s="4"/>
    </row>
    <row r="229" spans="43:43">
      <c r="AQ229" s="4"/>
    </row>
    <row r="230" spans="43:43">
      <c r="AQ230" s="4"/>
    </row>
    <row r="231" spans="43:43">
      <c r="AQ231" s="4"/>
    </row>
    <row r="232" spans="43:43">
      <c r="AQ232" s="4"/>
    </row>
    <row r="233" spans="43:43">
      <c r="AQ233" s="4"/>
    </row>
    <row r="234" spans="43:43">
      <c r="AQ234" s="4"/>
    </row>
    <row r="235" spans="43:43">
      <c r="AQ235" s="4"/>
    </row>
    <row r="236" spans="43:43">
      <c r="AQ236" s="4"/>
    </row>
    <row r="237" spans="43:43">
      <c r="AQ237" s="4"/>
    </row>
    <row r="238" spans="43:43">
      <c r="AQ238" s="4"/>
    </row>
    <row r="239" spans="43:43">
      <c r="AQ239" s="4"/>
    </row>
    <row r="240" spans="43:43">
      <c r="AQ240" s="4"/>
    </row>
    <row r="241" spans="43:43">
      <c r="AQ241" s="4"/>
    </row>
    <row r="242" spans="43:43">
      <c r="AQ242" s="4"/>
    </row>
    <row r="243" spans="43:43">
      <c r="AQ243" s="4"/>
    </row>
    <row r="244" spans="43:43">
      <c r="AQ244" s="4"/>
    </row>
    <row r="245" spans="43:43">
      <c r="AQ245" s="4"/>
    </row>
    <row r="246" spans="43:43">
      <c r="AQ246" s="4"/>
    </row>
    <row r="247" spans="43:43">
      <c r="AQ247" s="4"/>
    </row>
    <row r="248" spans="43:43">
      <c r="AQ248" s="4"/>
    </row>
    <row r="249" spans="43:43">
      <c r="AQ249" s="4"/>
    </row>
    <row r="250" spans="43:43">
      <c r="AQ250" s="4"/>
    </row>
    <row r="251" spans="43:43">
      <c r="AQ251" s="4"/>
    </row>
    <row r="252" spans="43:43">
      <c r="AQ252" s="4"/>
    </row>
    <row r="253" spans="43:43">
      <c r="AQ253" s="4"/>
    </row>
    <row r="254" spans="43:43">
      <c r="AQ254" s="4"/>
    </row>
    <row r="255" spans="43:43">
      <c r="AQ255" s="4"/>
    </row>
    <row r="256" spans="43:43">
      <c r="AQ256" s="4"/>
    </row>
    <row r="257" spans="43:43">
      <c r="AQ257" s="4"/>
    </row>
    <row r="258" spans="43:43">
      <c r="AQ258" s="4"/>
    </row>
    <row r="259" spans="43:43">
      <c r="AQ259" s="4"/>
    </row>
    <row r="260" spans="43:43">
      <c r="AQ260" s="4"/>
    </row>
    <row r="261" spans="43:43">
      <c r="AQ261" s="4"/>
    </row>
    <row r="262" spans="43:43">
      <c r="AQ262" s="4"/>
    </row>
  </sheetData>
  <mergeCells count="20">
    <mergeCell ref="A10:B24"/>
    <mergeCell ref="A29:B37"/>
    <mergeCell ref="F39:N39"/>
    <mergeCell ref="A42:B50"/>
    <mergeCell ref="A51:B64"/>
    <mergeCell ref="AQ6:AQ9"/>
    <mergeCell ref="AR6:AR9"/>
    <mergeCell ref="J2:N2"/>
    <mergeCell ref="A6:A8"/>
    <mergeCell ref="B6:B8"/>
    <mergeCell ref="C6:C8"/>
    <mergeCell ref="D6:D8"/>
    <mergeCell ref="E6:E9"/>
    <mergeCell ref="F6:AG6"/>
    <mergeCell ref="AH6:AK7"/>
    <mergeCell ref="AL6:AN7"/>
    <mergeCell ref="AP6:AP9"/>
    <mergeCell ref="F7:N7"/>
    <mergeCell ref="O7:AG7"/>
    <mergeCell ref="AO6:AO9"/>
  </mergeCells>
  <pageMargins left="0.70866141732283472" right="0.70866141732283472" top="1.49" bottom="0.92" header="0.31496062992125984" footer="0.31496062992125984"/>
  <pageSetup paperSize="5" scale="37" orientation="landscape" r:id="rId1"/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AV244"/>
  <sheetViews>
    <sheetView topLeftCell="AF15" zoomScaleNormal="100" workbookViewId="0">
      <selection activeCell="A5" sqref="A5:AU19"/>
    </sheetView>
  </sheetViews>
  <sheetFormatPr defaultRowHeight="15.75"/>
  <cols>
    <col min="2" max="4" width="20.140625" style="22" customWidth="1"/>
    <col min="5" max="40" width="8.85546875" customWidth="1"/>
    <col min="41" max="41" width="8.85546875" style="22" customWidth="1"/>
    <col min="42" max="44" width="8.85546875" customWidth="1"/>
    <col min="45" max="47" width="11.7109375" style="167" customWidth="1"/>
    <col min="48" max="48" width="8.85546875" customWidth="1"/>
  </cols>
  <sheetData>
    <row r="2" spans="1:48" ht="31.5">
      <c r="E2" s="976" t="s">
        <v>211</v>
      </c>
      <c r="F2" s="976"/>
      <c r="G2" s="976"/>
      <c r="H2" s="976"/>
      <c r="I2" s="976"/>
      <c r="J2" s="976"/>
      <c r="K2" s="976"/>
      <c r="L2" s="976"/>
      <c r="M2" s="976"/>
    </row>
    <row r="4" spans="1:48" ht="21">
      <c r="A4" s="392" t="s">
        <v>274</v>
      </c>
    </row>
    <row r="5" spans="1:48" s="167" customFormat="1" ht="16.5" thickBot="1">
      <c r="B5" s="347"/>
      <c r="C5" s="347"/>
      <c r="D5" s="420">
        <v>1</v>
      </c>
      <c r="E5" s="401">
        <v>2</v>
      </c>
      <c r="F5" s="420">
        <v>3</v>
      </c>
      <c r="G5" s="401">
        <v>4</v>
      </c>
      <c r="H5" s="420">
        <v>5</v>
      </c>
      <c r="I5" s="401">
        <v>6</v>
      </c>
      <c r="J5" s="420">
        <v>7</v>
      </c>
      <c r="K5" s="401">
        <v>8</v>
      </c>
      <c r="L5" s="420">
        <v>9</v>
      </c>
      <c r="M5" s="401">
        <v>10</v>
      </c>
      <c r="N5" s="420">
        <v>11</v>
      </c>
      <c r="O5" s="401">
        <v>12</v>
      </c>
      <c r="P5" s="420">
        <v>13</v>
      </c>
      <c r="Q5" s="401">
        <v>14</v>
      </c>
      <c r="R5" s="420">
        <v>15</v>
      </c>
      <c r="S5" s="401">
        <v>16</v>
      </c>
      <c r="T5" s="420">
        <v>17</v>
      </c>
      <c r="U5" s="401">
        <v>18</v>
      </c>
      <c r="V5" s="420">
        <v>19</v>
      </c>
      <c r="W5" s="401">
        <v>20</v>
      </c>
      <c r="X5" s="420">
        <v>21</v>
      </c>
      <c r="Y5" s="401">
        <v>22</v>
      </c>
      <c r="Z5" s="420">
        <v>23</v>
      </c>
      <c r="AA5" s="401">
        <v>24</v>
      </c>
      <c r="AB5" s="420">
        <v>25</v>
      </c>
      <c r="AC5" s="401">
        <v>26</v>
      </c>
      <c r="AD5" s="420">
        <v>27</v>
      </c>
      <c r="AE5" s="401">
        <v>28</v>
      </c>
      <c r="AF5" s="420">
        <v>29</v>
      </c>
      <c r="AG5" s="420">
        <v>30</v>
      </c>
      <c r="AH5" s="420">
        <v>31</v>
      </c>
      <c r="AI5" s="420">
        <v>32</v>
      </c>
      <c r="AJ5" s="420">
        <v>33</v>
      </c>
      <c r="AK5" s="420">
        <v>34</v>
      </c>
      <c r="AL5" s="401">
        <v>35</v>
      </c>
      <c r="AM5" s="420">
        <v>36</v>
      </c>
      <c r="AN5" s="401">
        <v>37</v>
      </c>
      <c r="AO5" s="420">
        <v>38</v>
      </c>
      <c r="AP5" s="401">
        <v>39</v>
      </c>
      <c r="AQ5" s="420">
        <v>40</v>
      </c>
      <c r="AR5" s="401">
        <v>41</v>
      </c>
      <c r="AS5" s="420">
        <v>42</v>
      </c>
      <c r="AT5" s="563"/>
      <c r="AU5" s="563"/>
      <c r="AV5" s="405"/>
    </row>
    <row r="6" spans="1:48" ht="18.600000000000001" customHeight="1" thickBot="1">
      <c r="A6" s="902" t="s">
        <v>80</v>
      </c>
      <c r="B6" s="904" t="s">
        <v>247</v>
      </c>
      <c r="C6" s="949" t="s">
        <v>213</v>
      </c>
      <c r="D6" s="913" t="s">
        <v>248</v>
      </c>
      <c r="E6" s="910" t="s">
        <v>253</v>
      </c>
      <c r="F6" s="910"/>
      <c r="G6" s="910"/>
      <c r="H6" s="910"/>
      <c r="I6" s="910"/>
      <c r="J6" s="910"/>
      <c r="K6" s="910"/>
      <c r="L6" s="910"/>
      <c r="M6" s="910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419"/>
      <c r="AE6" s="419"/>
      <c r="AF6" s="419"/>
      <c r="AG6" s="419"/>
      <c r="AH6" s="419"/>
      <c r="AI6" s="419"/>
      <c r="AJ6" s="419"/>
      <c r="AK6" s="419"/>
      <c r="AL6" s="921" t="s">
        <v>250</v>
      </c>
      <c r="AM6" s="922"/>
      <c r="AN6" s="922"/>
      <c r="AO6" s="923"/>
      <c r="AP6" s="927" t="s">
        <v>251</v>
      </c>
      <c r="AQ6" s="928"/>
      <c r="AR6" s="929"/>
      <c r="AS6" s="1004" t="s">
        <v>252</v>
      </c>
      <c r="AT6" s="1006" t="s">
        <v>36</v>
      </c>
      <c r="AU6" s="1006" t="s">
        <v>286</v>
      </c>
      <c r="AV6" s="1007"/>
    </row>
    <row r="7" spans="1:48" ht="18.600000000000001" customHeight="1" thickBot="1">
      <c r="A7" s="903"/>
      <c r="B7" s="905"/>
      <c r="C7" s="950"/>
      <c r="D7" s="913"/>
      <c r="E7" s="952" t="s">
        <v>226</v>
      </c>
      <c r="F7" s="952"/>
      <c r="G7" s="952"/>
      <c r="H7" s="952"/>
      <c r="I7" s="952"/>
      <c r="J7" s="952"/>
      <c r="K7" s="952"/>
      <c r="L7" s="952"/>
      <c r="M7" s="967"/>
      <c r="N7" s="935" t="s">
        <v>249</v>
      </c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403"/>
      <c r="AH7" s="403"/>
      <c r="AI7" s="403"/>
      <c r="AJ7" s="403"/>
      <c r="AK7" s="547"/>
      <c r="AL7" s="1003"/>
      <c r="AM7" s="925"/>
      <c r="AN7" s="925"/>
      <c r="AO7" s="926"/>
      <c r="AP7" s="930"/>
      <c r="AQ7" s="931"/>
      <c r="AR7" s="932"/>
      <c r="AS7" s="1004"/>
      <c r="AT7" s="1006"/>
      <c r="AU7" s="1006"/>
      <c r="AV7" s="1007"/>
    </row>
    <row r="8" spans="1:48" s="167" customFormat="1" ht="18.600000000000001" customHeight="1" thickBot="1">
      <c r="A8" s="903"/>
      <c r="B8" s="906"/>
      <c r="C8" s="951"/>
      <c r="D8" s="913"/>
      <c r="E8" s="353">
        <v>1</v>
      </c>
      <c r="F8" s="400">
        <v>2</v>
      </c>
      <c r="G8" s="353">
        <v>3</v>
      </c>
      <c r="H8" s="400">
        <v>4</v>
      </c>
      <c r="I8" s="353">
        <v>5</v>
      </c>
      <c r="J8" s="400">
        <v>6</v>
      </c>
      <c r="K8" s="353">
        <v>7</v>
      </c>
      <c r="L8" s="400">
        <v>8</v>
      </c>
      <c r="M8" s="354">
        <v>9</v>
      </c>
      <c r="N8" s="355">
        <v>1</v>
      </c>
      <c r="O8" s="266">
        <v>2</v>
      </c>
      <c r="P8" s="266">
        <v>3</v>
      </c>
      <c r="Q8" s="266">
        <v>4</v>
      </c>
      <c r="R8" s="266">
        <v>5</v>
      </c>
      <c r="S8" s="266">
        <v>6</v>
      </c>
      <c r="T8" s="266">
        <v>7</v>
      </c>
      <c r="U8" s="266">
        <v>8</v>
      </c>
      <c r="V8" s="266">
        <v>9</v>
      </c>
      <c r="W8" s="266">
        <v>10</v>
      </c>
      <c r="X8" s="266">
        <v>11</v>
      </c>
      <c r="Y8" s="266">
        <v>12</v>
      </c>
      <c r="Z8" s="266">
        <v>13</v>
      </c>
      <c r="AA8" s="266">
        <v>14</v>
      </c>
      <c r="AB8" s="266">
        <v>15</v>
      </c>
      <c r="AC8" s="266">
        <v>16</v>
      </c>
      <c r="AD8" s="266">
        <v>17</v>
      </c>
      <c r="AE8" s="266">
        <v>18</v>
      </c>
      <c r="AF8" s="379">
        <v>19</v>
      </c>
      <c r="AG8" s="548">
        <v>20</v>
      </c>
      <c r="AH8" s="548">
        <v>21</v>
      </c>
      <c r="AI8" s="548">
        <v>22</v>
      </c>
      <c r="AJ8" s="548">
        <v>23</v>
      </c>
      <c r="AK8" s="548">
        <v>24</v>
      </c>
      <c r="AL8" s="409">
        <v>1</v>
      </c>
      <c r="AM8" s="401">
        <v>2</v>
      </c>
      <c r="AN8" s="401">
        <v>3</v>
      </c>
      <c r="AO8" s="410">
        <v>4</v>
      </c>
      <c r="AP8" s="409">
        <v>1</v>
      </c>
      <c r="AQ8" s="401">
        <v>2</v>
      </c>
      <c r="AR8" s="410">
        <v>3</v>
      </c>
      <c r="AS8" s="1004"/>
      <c r="AT8" s="1006"/>
      <c r="AU8" s="1006"/>
      <c r="AV8" s="1007"/>
    </row>
    <row r="9" spans="1:48" ht="95.25" thickBot="1">
      <c r="A9" s="337">
        <v>1</v>
      </c>
      <c r="B9" s="339" t="s">
        <v>275</v>
      </c>
      <c r="C9" s="340" t="s">
        <v>271</v>
      </c>
      <c r="D9" s="914"/>
      <c r="E9" s="406" t="s">
        <v>1</v>
      </c>
      <c r="F9" s="269" t="s">
        <v>2</v>
      </c>
      <c r="G9" s="269" t="s">
        <v>283</v>
      </c>
      <c r="H9" s="269" t="s">
        <v>4</v>
      </c>
      <c r="I9" s="269" t="s">
        <v>5</v>
      </c>
      <c r="J9" s="269" t="s">
        <v>221</v>
      </c>
      <c r="K9" s="269" t="s">
        <v>7</v>
      </c>
      <c r="L9" s="269" t="s">
        <v>8</v>
      </c>
      <c r="M9" s="357" t="s">
        <v>254</v>
      </c>
      <c r="N9" s="356" t="s">
        <v>15</v>
      </c>
      <c r="O9" s="269" t="s">
        <v>17</v>
      </c>
      <c r="P9" s="269" t="s">
        <v>232</v>
      </c>
      <c r="Q9" s="269" t="s">
        <v>19</v>
      </c>
      <c r="R9" s="269" t="s">
        <v>20</v>
      </c>
      <c r="S9" s="269" t="s">
        <v>21</v>
      </c>
      <c r="T9" s="269" t="s">
        <v>256</v>
      </c>
      <c r="U9" s="269" t="s">
        <v>25</v>
      </c>
      <c r="V9" s="269" t="s">
        <v>26</v>
      </c>
      <c r="W9" s="269" t="s">
        <v>27</v>
      </c>
      <c r="X9" s="269" t="s">
        <v>28</v>
      </c>
      <c r="Y9" s="269" t="s">
        <v>94</v>
      </c>
      <c r="Z9" s="269" t="s">
        <v>95</v>
      </c>
      <c r="AA9" s="269" t="s">
        <v>96</v>
      </c>
      <c r="AB9" s="269" t="s">
        <v>222</v>
      </c>
      <c r="AC9" s="358" t="s">
        <v>234</v>
      </c>
      <c r="AD9" s="269" t="s">
        <v>284</v>
      </c>
      <c r="AE9" s="269" t="s">
        <v>93</v>
      </c>
      <c r="AF9" s="269" t="s">
        <v>257</v>
      </c>
      <c r="AG9" s="269" t="s">
        <v>278</v>
      </c>
      <c r="AH9" s="269" t="s">
        <v>279</v>
      </c>
      <c r="AI9" s="269" t="s">
        <v>280</v>
      </c>
      <c r="AJ9" s="269" t="s">
        <v>281</v>
      </c>
      <c r="AK9" s="357" t="s">
        <v>282</v>
      </c>
      <c r="AL9" s="356" t="s">
        <v>10</v>
      </c>
      <c r="AM9" s="269" t="s">
        <v>223</v>
      </c>
      <c r="AN9" s="269" t="s">
        <v>12</v>
      </c>
      <c r="AO9" s="357" t="s">
        <v>13</v>
      </c>
      <c r="AP9" s="356" t="s">
        <v>22</v>
      </c>
      <c r="AQ9" s="269" t="s">
        <v>23</v>
      </c>
      <c r="AR9" s="357" t="s">
        <v>235</v>
      </c>
      <c r="AS9" s="1005"/>
      <c r="AT9" s="1006"/>
      <c r="AU9" s="1006"/>
      <c r="AV9" s="1007"/>
    </row>
    <row r="10" spans="1:48" s="4" customFormat="1" ht="31.5">
      <c r="A10" s="977"/>
      <c r="B10" s="81" t="s">
        <v>37</v>
      </c>
      <c r="C10" s="81"/>
      <c r="D10" s="480"/>
      <c r="E10" s="477" t="s">
        <v>45</v>
      </c>
      <c r="F10" s="82" t="s">
        <v>46</v>
      </c>
      <c r="G10" s="82"/>
      <c r="H10" s="82" t="s">
        <v>38</v>
      </c>
      <c r="I10" s="82" t="s">
        <v>39</v>
      </c>
      <c r="J10" s="82" t="s">
        <v>40</v>
      </c>
      <c r="K10" s="82" t="s">
        <v>41</v>
      </c>
      <c r="L10" s="82" t="s">
        <v>42</v>
      </c>
      <c r="M10" s="478" t="s">
        <v>43</v>
      </c>
      <c r="N10" s="477" t="s">
        <v>51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330"/>
      <c r="AD10" s="82" t="s">
        <v>43</v>
      </c>
      <c r="AE10" s="335"/>
      <c r="AF10" s="82"/>
      <c r="AG10" s="82"/>
      <c r="AH10" s="82"/>
      <c r="AI10" s="82"/>
      <c r="AJ10" s="82"/>
      <c r="AK10" s="549"/>
      <c r="AL10" s="477" t="s">
        <v>47</v>
      </c>
      <c r="AM10" s="82" t="s">
        <v>48</v>
      </c>
      <c r="AN10" s="82" t="s">
        <v>49</v>
      </c>
      <c r="AO10" s="478" t="s">
        <v>50</v>
      </c>
      <c r="AP10" s="477"/>
      <c r="AQ10" s="82"/>
      <c r="AR10" s="478"/>
      <c r="AS10" s="564"/>
      <c r="AT10" s="567"/>
      <c r="AU10" s="567"/>
      <c r="AV10" s="33"/>
    </row>
    <row r="11" spans="1:48" s="4" customFormat="1" ht="18.75">
      <c r="A11" s="977"/>
      <c r="B11" s="83" t="s">
        <v>29</v>
      </c>
      <c r="C11" s="83"/>
      <c r="D11" s="581">
        <f>111126*1.1</f>
        <v>122238.6</v>
      </c>
      <c r="E11" s="550">
        <v>150</v>
      </c>
      <c r="F11" s="289">
        <v>100</v>
      </c>
      <c r="G11" s="275">
        <v>100</v>
      </c>
      <c r="H11" s="308">
        <v>75</v>
      </c>
      <c r="I11" s="275">
        <v>10</v>
      </c>
      <c r="J11" s="275">
        <v>30</v>
      </c>
      <c r="K11" s="275">
        <v>500</v>
      </c>
      <c r="L11" s="275">
        <v>500</v>
      </c>
      <c r="M11" s="279" t="s">
        <v>53</v>
      </c>
      <c r="N11" s="551">
        <v>550</v>
      </c>
      <c r="O11" s="289">
        <v>700</v>
      </c>
      <c r="P11" s="275" t="s">
        <v>44</v>
      </c>
      <c r="Q11" s="275">
        <v>15500</v>
      </c>
      <c r="R11" s="289">
        <v>100</v>
      </c>
      <c r="S11" s="289">
        <v>75</v>
      </c>
      <c r="T11" s="289">
        <v>250</v>
      </c>
      <c r="U11" s="275" t="s">
        <v>44</v>
      </c>
      <c r="V11" s="556">
        <v>75</v>
      </c>
      <c r="W11" s="275">
        <v>3000</v>
      </c>
      <c r="X11" s="308">
        <v>2000</v>
      </c>
      <c r="Y11" s="218">
        <v>650</v>
      </c>
      <c r="Z11" s="275" t="s">
        <v>44</v>
      </c>
      <c r="AA11" s="275" t="s">
        <v>44</v>
      </c>
      <c r="AB11" s="275" t="s">
        <v>44</v>
      </c>
      <c r="AC11" s="333">
        <v>25</v>
      </c>
      <c r="AD11" s="275" t="s">
        <v>53</v>
      </c>
      <c r="AE11" s="219">
        <v>250</v>
      </c>
      <c r="AF11" s="275">
        <v>1000</v>
      </c>
      <c r="AG11" s="275">
        <v>500</v>
      </c>
      <c r="AH11" s="275">
        <v>1000</v>
      </c>
      <c r="AI11" s="275" t="s">
        <v>53</v>
      </c>
      <c r="AJ11" s="275">
        <v>0</v>
      </c>
      <c r="AK11" s="552">
        <v>4000</v>
      </c>
      <c r="AL11" s="364">
        <v>3000</v>
      </c>
      <c r="AM11" s="275" t="s">
        <v>53</v>
      </c>
      <c r="AN11" s="275" t="s">
        <v>44</v>
      </c>
      <c r="AO11" s="279" t="s">
        <v>44</v>
      </c>
      <c r="AP11" s="364" t="s">
        <v>53</v>
      </c>
      <c r="AQ11" s="275">
        <v>500</v>
      </c>
      <c r="AR11" s="365">
        <v>2500</v>
      </c>
      <c r="AS11" s="582">
        <f>SUM(D11:AR11)</f>
        <v>159378.6</v>
      </c>
      <c r="AT11" s="418"/>
      <c r="AU11" s="418">
        <v>146913</v>
      </c>
      <c r="AV11" s="277"/>
    </row>
    <row r="12" spans="1:48" s="4" customFormat="1" ht="18.75">
      <c r="A12" s="977"/>
      <c r="B12" s="83"/>
      <c r="C12" s="83"/>
      <c r="D12" s="493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275"/>
      <c r="Q12" s="275"/>
      <c r="R12" s="275"/>
      <c r="S12" s="275"/>
      <c r="T12" s="275"/>
      <c r="U12" s="275"/>
      <c r="V12" s="275"/>
      <c r="W12" s="275"/>
      <c r="X12" s="276"/>
      <c r="Y12" s="275"/>
      <c r="Z12" s="275"/>
      <c r="AA12" s="275"/>
      <c r="AB12" s="275"/>
      <c r="AC12" s="367"/>
      <c r="AD12" s="275"/>
      <c r="AE12" s="278"/>
      <c r="AF12" s="275"/>
      <c r="AG12" s="275"/>
      <c r="AH12" s="275"/>
      <c r="AI12" s="275"/>
      <c r="AJ12" s="275"/>
      <c r="AK12" s="552"/>
      <c r="AL12" s="364"/>
      <c r="AM12" s="275"/>
      <c r="AN12" s="275"/>
      <c r="AO12" s="279"/>
      <c r="AP12" s="364"/>
      <c r="AQ12" s="275"/>
      <c r="AR12" s="481"/>
      <c r="AS12" s="565"/>
      <c r="AT12" s="418"/>
      <c r="AU12" s="418"/>
      <c r="AV12" s="277"/>
    </row>
    <row r="13" spans="1:48" s="4" customFormat="1" ht="18.75">
      <c r="A13" s="977"/>
      <c r="B13" s="83" t="s">
        <v>30</v>
      </c>
      <c r="C13" s="83"/>
      <c r="D13" s="493"/>
      <c r="E13" s="364" t="s">
        <v>44</v>
      </c>
      <c r="F13" s="364" t="s">
        <v>44</v>
      </c>
      <c r="G13" s="364" t="s">
        <v>44</v>
      </c>
      <c r="H13" s="364" t="s">
        <v>44</v>
      </c>
      <c r="I13" s="364" t="s">
        <v>44</v>
      </c>
      <c r="J13" s="364" t="s">
        <v>44</v>
      </c>
      <c r="K13" s="364" t="s">
        <v>44</v>
      </c>
      <c r="L13" s="364" t="s">
        <v>44</v>
      </c>
      <c r="M13" s="364" t="s">
        <v>44</v>
      </c>
      <c r="N13" s="364" t="s">
        <v>44</v>
      </c>
      <c r="O13" s="364" t="s">
        <v>44</v>
      </c>
      <c r="P13" s="364" t="s">
        <v>44</v>
      </c>
      <c r="Q13" s="364" t="s">
        <v>44</v>
      </c>
      <c r="R13" s="364" t="s">
        <v>44</v>
      </c>
      <c r="S13" s="364" t="s">
        <v>44</v>
      </c>
      <c r="T13" s="364" t="s">
        <v>44</v>
      </c>
      <c r="U13" s="364" t="s">
        <v>44</v>
      </c>
      <c r="V13" s="364" t="s">
        <v>44</v>
      </c>
      <c r="W13" s="364" t="s">
        <v>44</v>
      </c>
      <c r="X13" s="364" t="s">
        <v>44</v>
      </c>
      <c r="Y13" s="364" t="s">
        <v>44</v>
      </c>
      <c r="Z13" s="364" t="s">
        <v>44</v>
      </c>
      <c r="AA13" s="364" t="s">
        <v>44</v>
      </c>
      <c r="AB13" s="364" t="s">
        <v>44</v>
      </c>
      <c r="AC13" s="364" t="s">
        <v>44</v>
      </c>
      <c r="AD13" s="364" t="s">
        <v>44</v>
      </c>
      <c r="AE13" s="557" t="s">
        <v>44</v>
      </c>
      <c r="AF13" s="275" t="s">
        <v>44</v>
      </c>
      <c r="AG13" s="275" t="s">
        <v>44</v>
      </c>
      <c r="AH13" s="275" t="s">
        <v>44</v>
      </c>
      <c r="AI13" s="275" t="s">
        <v>44</v>
      </c>
      <c r="AJ13" s="275"/>
      <c r="AK13" s="407" t="s">
        <v>44</v>
      </c>
      <c r="AL13" s="364" t="s">
        <v>44</v>
      </c>
      <c r="AM13" s="364" t="s">
        <v>44</v>
      </c>
      <c r="AN13" s="364" t="s">
        <v>44</v>
      </c>
      <c r="AO13" s="364" t="s">
        <v>44</v>
      </c>
      <c r="AP13" s="364" t="s">
        <v>44</v>
      </c>
      <c r="AQ13" s="364" t="s">
        <v>44</v>
      </c>
      <c r="AR13" s="364" t="s">
        <v>44</v>
      </c>
      <c r="AS13" s="565">
        <f>SUM(D13:AR13)</f>
        <v>0</v>
      </c>
      <c r="AT13" s="418"/>
      <c r="AU13" s="418"/>
      <c r="AV13" s="277"/>
    </row>
    <row r="14" spans="1:48" s="4" customFormat="1" ht="18.75">
      <c r="A14" s="977"/>
      <c r="B14" s="83"/>
      <c r="C14" s="83"/>
      <c r="D14" s="493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367"/>
      <c r="AD14" s="275"/>
      <c r="AE14" s="278"/>
      <c r="AF14" s="275"/>
      <c r="AG14" s="275"/>
      <c r="AH14" s="275"/>
      <c r="AI14" s="275"/>
      <c r="AJ14" s="275"/>
      <c r="AK14" s="552"/>
      <c r="AL14" s="364"/>
      <c r="AM14" s="275"/>
      <c r="AN14" s="275"/>
      <c r="AO14" s="279"/>
      <c r="AP14" s="364"/>
      <c r="AQ14" s="275"/>
      <c r="AR14" s="279"/>
      <c r="AS14" s="565"/>
      <c r="AT14" s="418"/>
      <c r="AU14" s="418"/>
      <c r="AV14" s="277"/>
    </row>
    <row r="15" spans="1:48" s="4" customFormat="1" ht="18.75">
      <c r="A15" s="977"/>
      <c r="B15" s="83" t="s">
        <v>31</v>
      </c>
      <c r="C15" s="83"/>
      <c r="D15" s="581">
        <f>111126*1.1</f>
        <v>122238.6</v>
      </c>
      <c r="E15" s="550">
        <v>150</v>
      </c>
      <c r="F15" s="289">
        <v>100</v>
      </c>
      <c r="G15" s="275">
        <v>100</v>
      </c>
      <c r="H15" s="308">
        <v>75</v>
      </c>
      <c r="I15" s="275">
        <v>10</v>
      </c>
      <c r="J15" s="275">
        <v>30</v>
      </c>
      <c r="K15" s="275" t="s">
        <v>44</v>
      </c>
      <c r="L15" s="275" t="s">
        <v>44</v>
      </c>
      <c r="M15" s="279">
        <v>100</v>
      </c>
      <c r="N15" s="551">
        <v>550</v>
      </c>
      <c r="O15" s="289">
        <v>700</v>
      </c>
      <c r="P15" s="275" t="s">
        <v>44</v>
      </c>
      <c r="Q15" s="275">
        <v>15500</v>
      </c>
      <c r="R15" s="289">
        <v>100</v>
      </c>
      <c r="S15" s="289">
        <v>75</v>
      </c>
      <c r="T15" s="289">
        <v>250</v>
      </c>
      <c r="U15" s="275">
        <v>500</v>
      </c>
      <c r="V15" s="556">
        <v>75</v>
      </c>
      <c r="W15" s="275">
        <v>3000</v>
      </c>
      <c r="X15" s="308">
        <v>2000</v>
      </c>
      <c r="Y15" s="275" t="s">
        <v>53</v>
      </c>
      <c r="Z15" s="275" t="s">
        <v>44</v>
      </c>
      <c r="AA15" s="275" t="s">
        <v>44</v>
      </c>
      <c r="AB15" s="275" t="s">
        <v>44</v>
      </c>
      <c r="AC15" s="333">
        <v>25</v>
      </c>
      <c r="AD15" s="275">
        <v>100</v>
      </c>
      <c r="AE15" s="219">
        <v>250</v>
      </c>
      <c r="AF15" s="275">
        <v>1000</v>
      </c>
      <c r="AG15" s="275">
        <v>500</v>
      </c>
      <c r="AH15" s="275">
        <v>1000</v>
      </c>
      <c r="AI15" s="275">
        <v>200</v>
      </c>
      <c r="AJ15" s="275">
        <v>0</v>
      </c>
      <c r="AK15" s="552">
        <v>4000</v>
      </c>
      <c r="AL15" s="364">
        <v>3000</v>
      </c>
      <c r="AM15" s="275" t="s">
        <v>53</v>
      </c>
      <c r="AN15" s="218">
        <v>200</v>
      </c>
      <c r="AO15" s="553">
        <v>500</v>
      </c>
      <c r="AP15" s="364" t="s">
        <v>44</v>
      </c>
      <c r="AQ15" s="275" t="s">
        <v>44</v>
      </c>
      <c r="AR15" s="279" t="s">
        <v>44</v>
      </c>
      <c r="AS15" s="582">
        <f>SUM(D15:AR15)</f>
        <v>156328.6</v>
      </c>
      <c r="AT15" s="418"/>
      <c r="AU15" s="418">
        <v>144713</v>
      </c>
      <c r="AV15" s="277"/>
    </row>
    <row r="16" spans="1:48" s="4" customFormat="1" ht="18.75">
      <c r="A16" s="977"/>
      <c r="B16" s="83"/>
      <c r="C16" s="83"/>
      <c r="D16" s="475"/>
      <c r="E16" s="364"/>
      <c r="F16" s="275"/>
      <c r="G16" s="275"/>
      <c r="H16" s="275"/>
      <c r="I16" s="275"/>
      <c r="J16" s="275"/>
      <c r="K16" s="275"/>
      <c r="L16" s="275"/>
      <c r="M16" s="279"/>
      <c r="N16" s="364"/>
      <c r="O16" s="275"/>
      <c r="P16" s="275"/>
      <c r="Q16" s="275"/>
      <c r="R16" s="275"/>
      <c r="S16" s="275"/>
      <c r="T16" s="275"/>
      <c r="U16" s="275"/>
      <c r="V16" s="275"/>
      <c r="W16" s="278"/>
      <c r="X16" s="276"/>
      <c r="Y16" s="278"/>
      <c r="Z16" s="278"/>
      <c r="AA16" s="275"/>
      <c r="AB16" s="275"/>
      <c r="AC16" s="367"/>
      <c r="AD16" s="278"/>
      <c r="AE16" s="278"/>
      <c r="AF16" s="275"/>
      <c r="AG16" s="275"/>
      <c r="AH16" s="275"/>
      <c r="AI16" s="275"/>
      <c r="AJ16" s="275"/>
      <c r="AK16" s="552"/>
      <c r="AL16" s="364"/>
      <c r="AM16" s="275"/>
      <c r="AN16" s="278"/>
      <c r="AO16" s="279"/>
      <c r="AP16" s="364"/>
      <c r="AQ16" s="275"/>
      <c r="AR16" s="481"/>
      <c r="AS16" s="565"/>
      <c r="AT16" s="418"/>
      <c r="AU16" s="418"/>
      <c r="AV16" s="277"/>
    </row>
    <row r="17" spans="1:48" s="4" customFormat="1" ht="18.75">
      <c r="A17" s="977"/>
      <c r="B17" s="83" t="s">
        <v>32</v>
      </c>
      <c r="C17" s="83"/>
      <c r="D17" s="475"/>
      <c r="E17" s="364" t="s">
        <v>44</v>
      </c>
      <c r="F17" s="364" t="s">
        <v>44</v>
      </c>
      <c r="G17" s="364" t="s">
        <v>44</v>
      </c>
      <c r="H17" s="364" t="s">
        <v>44</v>
      </c>
      <c r="I17" s="364" t="s">
        <v>44</v>
      </c>
      <c r="J17" s="364" t="s">
        <v>44</v>
      </c>
      <c r="K17" s="364" t="s">
        <v>44</v>
      </c>
      <c r="L17" s="364" t="s">
        <v>44</v>
      </c>
      <c r="M17" s="364" t="s">
        <v>53</v>
      </c>
      <c r="N17" s="364" t="s">
        <v>44</v>
      </c>
      <c r="O17" s="364" t="s">
        <v>44</v>
      </c>
      <c r="P17" s="364" t="s">
        <v>44</v>
      </c>
      <c r="Q17" s="364" t="s">
        <v>44</v>
      </c>
      <c r="R17" s="364" t="s">
        <v>44</v>
      </c>
      <c r="S17" s="364" t="s">
        <v>44</v>
      </c>
      <c r="T17" s="364" t="s">
        <v>44</v>
      </c>
      <c r="U17" s="364" t="s">
        <v>44</v>
      </c>
      <c r="V17" s="364" t="s">
        <v>44</v>
      </c>
      <c r="W17" s="364" t="s">
        <v>44</v>
      </c>
      <c r="X17" s="364" t="s">
        <v>44</v>
      </c>
      <c r="Y17" s="364" t="s">
        <v>44</v>
      </c>
      <c r="Z17" s="364" t="s">
        <v>44</v>
      </c>
      <c r="AA17" s="364" t="s">
        <v>44</v>
      </c>
      <c r="AB17" s="364" t="s">
        <v>44</v>
      </c>
      <c r="AC17" s="364" t="s">
        <v>44</v>
      </c>
      <c r="AD17" s="364" t="s">
        <v>44</v>
      </c>
      <c r="AE17" s="557" t="s">
        <v>44</v>
      </c>
      <c r="AF17" s="275" t="s">
        <v>44</v>
      </c>
      <c r="AG17" s="275" t="s">
        <v>44</v>
      </c>
      <c r="AH17" s="275" t="s">
        <v>44</v>
      </c>
      <c r="AI17" s="275" t="s">
        <v>44</v>
      </c>
      <c r="AJ17" s="275"/>
      <c r="AK17" s="407" t="s">
        <v>44</v>
      </c>
      <c r="AL17" s="364" t="s">
        <v>44</v>
      </c>
      <c r="AM17" s="364" t="s">
        <v>44</v>
      </c>
      <c r="AN17" s="364" t="s">
        <v>44</v>
      </c>
      <c r="AO17" s="364" t="s">
        <v>44</v>
      </c>
      <c r="AP17" s="364" t="s">
        <v>44</v>
      </c>
      <c r="AQ17" s="364" t="s">
        <v>44</v>
      </c>
      <c r="AR17" s="364" t="s">
        <v>44</v>
      </c>
      <c r="AS17" s="565">
        <f>SUM(D17:AR17)</f>
        <v>0</v>
      </c>
      <c r="AT17" s="418"/>
      <c r="AU17" s="418"/>
      <c r="AV17" s="277"/>
    </row>
    <row r="18" spans="1:48" s="4" customFormat="1" ht="18.75">
      <c r="A18" s="977"/>
      <c r="B18" s="83"/>
      <c r="C18" s="83"/>
      <c r="D18" s="475"/>
      <c r="E18" s="482"/>
      <c r="F18" s="483"/>
      <c r="G18" s="483"/>
      <c r="H18" s="483"/>
      <c r="I18" s="483"/>
      <c r="J18" s="483"/>
      <c r="K18" s="483"/>
      <c r="L18" s="483"/>
      <c r="M18" s="484"/>
      <c r="N18" s="482"/>
      <c r="O18" s="483"/>
      <c r="P18" s="483"/>
      <c r="Q18" s="483"/>
      <c r="R18" s="483"/>
      <c r="S18" s="483"/>
      <c r="T18" s="483"/>
      <c r="U18" s="483"/>
      <c r="V18" s="485"/>
      <c r="W18" s="486"/>
      <c r="X18" s="485"/>
      <c r="Y18" s="483"/>
      <c r="Z18" s="483"/>
      <c r="AA18" s="483"/>
      <c r="AB18" s="483"/>
      <c r="AC18" s="487"/>
      <c r="AD18" s="486"/>
      <c r="AE18" s="486"/>
      <c r="AF18" s="275"/>
      <c r="AG18" s="275"/>
      <c r="AH18" s="275"/>
      <c r="AI18" s="275"/>
      <c r="AJ18" s="275"/>
      <c r="AK18" s="554"/>
      <c r="AL18" s="482"/>
      <c r="AM18" s="483"/>
      <c r="AN18" s="486"/>
      <c r="AO18" s="484"/>
      <c r="AP18" s="482"/>
      <c r="AQ18" s="483"/>
      <c r="AR18" s="484"/>
      <c r="AS18" s="565"/>
      <c r="AT18" s="418"/>
      <c r="AU18" s="418"/>
      <c r="AV18" s="277"/>
    </row>
    <row r="19" spans="1:48" s="4" customFormat="1" ht="19.5" thickBot="1">
      <c r="A19" s="977"/>
      <c r="B19" s="83"/>
      <c r="C19" s="83"/>
      <c r="D19" s="475"/>
      <c r="E19" s="369"/>
      <c r="F19" s="370"/>
      <c r="G19" s="370"/>
      <c r="H19" s="370"/>
      <c r="I19" s="370"/>
      <c r="J19" s="370"/>
      <c r="K19" s="370"/>
      <c r="L19" s="370"/>
      <c r="M19" s="371"/>
      <c r="N19" s="369"/>
      <c r="O19" s="370"/>
      <c r="P19" s="370"/>
      <c r="Q19" s="370"/>
      <c r="R19" s="370"/>
      <c r="S19" s="370"/>
      <c r="T19" s="370"/>
      <c r="U19" s="370"/>
      <c r="V19" s="370"/>
      <c r="W19" s="372"/>
      <c r="X19" s="370"/>
      <c r="Y19" s="370"/>
      <c r="Z19" s="370"/>
      <c r="AA19" s="370"/>
      <c r="AB19" s="370"/>
      <c r="AC19" s="479"/>
      <c r="AD19" s="372"/>
      <c r="AE19" s="370"/>
      <c r="AF19" s="372"/>
      <c r="AG19" s="555"/>
      <c r="AH19" s="555"/>
      <c r="AI19" s="555"/>
      <c r="AJ19" s="555"/>
      <c r="AK19" s="555"/>
      <c r="AL19" s="369"/>
      <c r="AM19" s="370"/>
      <c r="AN19" s="372"/>
      <c r="AO19" s="371"/>
      <c r="AP19" s="369"/>
      <c r="AQ19" s="370"/>
      <c r="AR19" s="371"/>
      <c r="AS19" s="566">
        <f>SUM(AS11:AS17)</f>
        <v>315707.2</v>
      </c>
      <c r="AT19" s="417"/>
      <c r="AU19" s="417">
        <f>SUM(AU11:AU17)</f>
        <v>291626</v>
      </c>
      <c r="AV19" s="568">
        <v>6.4000000000000003E-3</v>
      </c>
    </row>
    <row r="20" spans="1:48" ht="18.75">
      <c r="B20" s="86"/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6"/>
      <c r="AP20" s="87"/>
      <c r="AQ20" s="87"/>
      <c r="AR20" s="87"/>
      <c r="AS20" s="488"/>
      <c r="AT20" s="488"/>
      <c r="AU20" s="488"/>
    </row>
    <row r="91" spans="2:47" ht="15">
      <c r="B91"/>
      <c r="C91"/>
      <c r="D91"/>
      <c r="AO91"/>
      <c r="AS91"/>
      <c r="AT91"/>
      <c r="AU91"/>
    </row>
    <row r="92" spans="2:47" ht="15">
      <c r="B92"/>
      <c r="C92"/>
      <c r="D92"/>
      <c r="AO92"/>
      <c r="AS92"/>
      <c r="AT92"/>
      <c r="AU92"/>
    </row>
    <row r="93" spans="2:47" ht="15">
      <c r="B93"/>
      <c r="C93"/>
      <c r="D93"/>
      <c r="AO93"/>
      <c r="AS93"/>
      <c r="AT93"/>
      <c r="AU93"/>
    </row>
    <row r="94" spans="2:47" ht="15">
      <c r="B94"/>
      <c r="C94"/>
      <c r="D94"/>
      <c r="AO94"/>
      <c r="AS94"/>
      <c r="AT94"/>
      <c r="AU94"/>
    </row>
    <row r="95" spans="2:47" ht="15">
      <c r="B95"/>
      <c r="C95"/>
      <c r="D95"/>
      <c r="AO95"/>
      <c r="AS95"/>
      <c r="AT95"/>
      <c r="AU95"/>
    </row>
    <row r="96" spans="2:47" ht="15">
      <c r="B96"/>
      <c r="C96"/>
      <c r="D96"/>
      <c r="AO96"/>
      <c r="AS96"/>
      <c r="AT96"/>
      <c r="AU96"/>
    </row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</sheetData>
  <mergeCells count="15">
    <mergeCell ref="AU6:AU9"/>
    <mergeCell ref="AV6:AV9"/>
    <mergeCell ref="E2:M2"/>
    <mergeCell ref="A6:A8"/>
    <mergeCell ref="B6:B8"/>
    <mergeCell ref="C6:C8"/>
    <mergeCell ref="D6:D9"/>
    <mergeCell ref="E6:AC6"/>
    <mergeCell ref="A10:A19"/>
    <mergeCell ref="AL6:AO7"/>
    <mergeCell ref="AP6:AR7"/>
    <mergeCell ref="AS6:AS9"/>
    <mergeCell ref="AT6:AT9"/>
    <mergeCell ref="E7:M7"/>
    <mergeCell ref="N7:AF7"/>
  </mergeCells>
  <pageMargins left="0.7" right="0.7" top="0.75" bottom="0.75" header="0.3" footer="0.3"/>
  <pageSetup scale="1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O20"/>
  <sheetViews>
    <sheetView topLeftCell="AA4" zoomScaleNormal="100" workbookViewId="0">
      <selection activeCell="A6" sqref="A6:AN19"/>
    </sheetView>
  </sheetViews>
  <sheetFormatPr defaultRowHeight="15.75"/>
  <cols>
    <col min="2" max="4" width="20.140625" style="22" customWidth="1"/>
    <col min="5" max="35" width="8.85546875" customWidth="1"/>
    <col min="36" max="36" width="8.85546875" style="22" customWidth="1"/>
    <col min="37" max="39" width="8.85546875" customWidth="1"/>
    <col min="40" max="40" width="11.7109375" style="167" customWidth="1"/>
    <col min="41" max="41" width="8.85546875" customWidth="1"/>
  </cols>
  <sheetData>
    <row r="2" spans="1:41" ht="31.5">
      <c r="E2" s="976"/>
      <c r="F2" s="976"/>
      <c r="G2" s="976"/>
      <c r="H2" s="976"/>
      <c r="I2" s="976"/>
      <c r="J2" s="976"/>
      <c r="K2" s="976"/>
      <c r="L2" s="976"/>
      <c r="M2" s="976"/>
    </row>
    <row r="4" spans="1:41" ht="21">
      <c r="A4" s="392" t="s">
        <v>276</v>
      </c>
    </row>
    <row r="5" spans="1:41" s="167" customFormat="1" ht="16.5" thickBot="1">
      <c r="B5" s="347"/>
      <c r="C5" s="347"/>
      <c r="D5" s="420">
        <v>1</v>
      </c>
      <c r="E5" s="401">
        <v>2</v>
      </c>
      <c r="F5" s="420">
        <v>3</v>
      </c>
      <c r="G5" s="401">
        <v>4</v>
      </c>
      <c r="H5" s="420">
        <v>5</v>
      </c>
      <c r="I5" s="401">
        <v>6</v>
      </c>
      <c r="J5" s="420">
        <v>7</v>
      </c>
      <c r="K5" s="401">
        <v>8</v>
      </c>
      <c r="L5" s="420">
        <v>9</v>
      </c>
      <c r="M5" s="401">
        <v>10</v>
      </c>
      <c r="N5" s="420">
        <v>11</v>
      </c>
      <c r="O5" s="401">
        <v>12</v>
      </c>
      <c r="P5" s="420">
        <v>13</v>
      </c>
      <c r="Q5" s="401">
        <v>14</v>
      </c>
      <c r="R5" s="420">
        <v>15</v>
      </c>
      <c r="S5" s="401">
        <v>16</v>
      </c>
      <c r="T5" s="420">
        <v>17</v>
      </c>
      <c r="U5" s="401">
        <v>18</v>
      </c>
      <c r="V5" s="420">
        <v>19</v>
      </c>
      <c r="W5" s="401">
        <v>20</v>
      </c>
      <c r="X5" s="420">
        <v>21</v>
      </c>
      <c r="Y5" s="401">
        <v>22</v>
      </c>
      <c r="Z5" s="420">
        <v>23</v>
      </c>
      <c r="AA5" s="401">
        <v>24</v>
      </c>
      <c r="AB5" s="420">
        <v>25</v>
      </c>
      <c r="AC5" s="401">
        <v>26</v>
      </c>
      <c r="AD5" s="420">
        <v>27</v>
      </c>
      <c r="AE5" s="401">
        <v>28</v>
      </c>
      <c r="AF5" s="420">
        <v>29</v>
      </c>
      <c r="AG5" s="401">
        <v>30</v>
      </c>
      <c r="AH5" s="420">
        <v>31</v>
      </c>
      <c r="AI5" s="401">
        <v>32</v>
      </c>
      <c r="AJ5" s="420">
        <v>33</v>
      </c>
      <c r="AK5" s="401">
        <v>34</v>
      </c>
      <c r="AL5" s="420">
        <v>35</v>
      </c>
      <c r="AM5" s="401">
        <v>36</v>
      </c>
      <c r="AN5" s="420">
        <v>37</v>
      </c>
      <c r="AO5" s="389"/>
    </row>
    <row r="6" spans="1:41" ht="16.149999999999999" customHeight="1" thickBot="1">
      <c r="A6" s="902" t="s">
        <v>80</v>
      </c>
      <c r="B6" s="904" t="s">
        <v>247</v>
      </c>
      <c r="C6" s="949" t="s">
        <v>213</v>
      </c>
      <c r="D6" s="913" t="s">
        <v>248</v>
      </c>
      <c r="E6" s="910" t="s">
        <v>253</v>
      </c>
      <c r="F6" s="910"/>
      <c r="G6" s="910"/>
      <c r="H6" s="910"/>
      <c r="I6" s="910"/>
      <c r="J6" s="910"/>
      <c r="K6" s="910"/>
      <c r="L6" s="910"/>
      <c r="M6" s="910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419"/>
      <c r="AE6" s="419"/>
      <c r="AF6" s="419"/>
      <c r="AG6" s="921" t="s">
        <v>250</v>
      </c>
      <c r="AH6" s="922"/>
      <c r="AI6" s="922"/>
      <c r="AJ6" s="923"/>
      <c r="AK6" s="927" t="s">
        <v>251</v>
      </c>
      <c r="AL6" s="928"/>
      <c r="AM6" s="929"/>
      <c r="AN6" s="938" t="s">
        <v>252</v>
      </c>
      <c r="AO6" s="933" t="s">
        <v>36</v>
      </c>
    </row>
    <row r="7" spans="1:41" ht="16.149999999999999" customHeight="1" thickBot="1">
      <c r="A7" s="903"/>
      <c r="B7" s="905"/>
      <c r="C7" s="950"/>
      <c r="D7" s="913"/>
      <c r="E7" s="952" t="s">
        <v>226</v>
      </c>
      <c r="F7" s="952"/>
      <c r="G7" s="952"/>
      <c r="H7" s="952"/>
      <c r="I7" s="952"/>
      <c r="J7" s="952"/>
      <c r="K7" s="952"/>
      <c r="L7" s="952"/>
      <c r="M7" s="967"/>
      <c r="N7" s="935" t="s">
        <v>249</v>
      </c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24"/>
      <c r="AH7" s="925"/>
      <c r="AI7" s="925"/>
      <c r="AJ7" s="926"/>
      <c r="AK7" s="930"/>
      <c r="AL7" s="931"/>
      <c r="AM7" s="932"/>
      <c r="AN7" s="938"/>
      <c r="AO7" s="934"/>
    </row>
    <row r="8" spans="1:41" s="167" customFormat="1" ht="16.5" customHeight="1" thickBot="1">
      <c r="A8" s="903"/>
      <c r="B8" s="906"/>
      <c r="C8" s="951"/>
      <c r="D8" s="913"/>
      <c r="E8" s="353">
        <v>1</v>
      </c>
      <c r="F8" s="400">
        <v>2</v>
      </c>
      <c r="G8" s="353">
        <v>3</v>
      </c>
      <c r="H8" s="400">
        <v>4</v>
      </c>
      <c r="I8" s="353">
        <v>5</v>
      </c>
      <c r="J8" s="400">
        <v>6</v>
      </c>
      <c r="K8" s="353">
        <v>7</v>
      </c>
      <c r="L8" s="400">
        <v>8</v>
      </c>
      <c r="M8" s="354">
        <v>9</v>
      </c>
      <c r="N8" s="355">
        <v>1</v>
      </c>
      <c r="O8" s="266">
        <v>2</v>
      </c>
      <c r="P8" s="266">
        <v>3</v>
      </c>
      <c r="Q8" s="266">
        <v>4</v>
      </c>
      <c r="R8" s="266">
        <v>5</v>
      </c>
      <c r="S8" s="266">
        <v>6</v>
      </c>
      <c r="T8" s="266">
        <v>7</v>
      </c>
      <c r="U8" s="266">
        <v>8</v>
      </c>
      <c r="V8" s="266">
        <v>9</v>
      </c>
      <c r="W8" s="266">
        <v>10</v>
      </c>
      <c r="X8" s="266">
        <v>11</v>
      </c>
      <c r="Y8" s="266">
        <v>12</v>
      </c>
      <c r="Z8" s="266">
        <v>13</v>
      </c>
      <c r="AA8" s="266">
        <v>14</v>
      </c>
      <c r="AB8" s="266">
        <v>15</v>
      </c>
      <c r="AC8" s="266">
        <v>16</v>
      </c>
      <c r="AD8" s="266">
        <v>17</v>
      </c>
      <c r="AE8" s="266">
        <v>18</v>
      </c>
      <c r="AF8" s="379">
        <v>19</v>
      </c>
      <c r="AG8" s="409">
        <v>1</v>
      </c>
      <c r="AH8" s="401">
        <v>2</v>
      </c>
      <c r="AI8" s="401">
        <v>3</v>
      </c>
      <c r="AJ8" s="410">
        <v>4</v>
      </c>
      <c r="AK8" s="409">
        <v>1</v>
      </c>
      <c r="AL8" s="401">
        <v>2</v>
      </c>
      <c r="AM8" s="410">
        <v>3</v>
      </c>
      <c r="AN8" s="938"/>
      <c r="AO8" s="934"/>
    </row>
    <row r="9" spans="1:41" ht="95.25" thickBot="1">
      <c r="A9" s="337">
        <v>1</v>
      </c>
      <c r="B9" s="546" t="s">
        <v>277</v>
      </c>
      <c r="C9" s="340" t="s">
        <v>271</v>
      </c>
      <c r="D9" s="914"/>
      <c r="E9" s="406" t="s">
        <v>1</v>
      </c>
      <c r="F9" s="269" t="s">
        <v>2</v>
      </c>
      <c r="G9" s="269" t="s">
        <v>3</v>
      </c>
      <c r="H9" s="269" t="s">
        <v>4</v>
      </c>
      <c r="I9" s="269" t="s">
        <v>5</v>
      </c>
      <c r="J9" s="269" t="s">
        <v>221</v>
      </c>
      <c r="K9" s="269" t="s">
        <v>7</v>
      </c>
      <c r="L9" s="269" t="s">
        <v>8</v>
      </c>
      <c r="M9" s="357" t="s">
        <v>254</v>
      </c>
      <c r="N9" s="356" t="s">
        <v>15</v>
      </c>
      <c r="O9" s="269" t="s">
        <v>17</v>
      </c>
      <c r="P9" s="269" t="s">
        <v>232</v>
      </c>
      <c r="Q9" s="269" t="s">
        <v>19</v>
      </c>
      <c r="R9" s="269" t="s">
        <v>20</v>
      </c>
      <c r="S9" s="269" t="s">
        <v>21</v>
      </c>
      <c r="T9" s="269" t="s">
        <v>256</v>
      </c>
      <c r="U9" s="269" t="s">
        <v>25</v>
      </c>
      <c r="V9" s="269" t="s">
        <v>26</v>
      </c>
      <c r="W9" s="269" t="s">
        <v>27</v>
      </c>
      <c r="X9" s="269" t="s">
        <v>28</v>
      </c>
      <c r="Y9" s="269" t="s">
        <v>94</v>
      </c>
      <c r="Z9" s="269" t="s">
        <v>95</v>
      </c>
      <c r="AA9" s="269" t="s">
        <v>96</v>
      </c>
      <c r="AB9" s="269" t="s">
        <v>222</v>
      </c>
      <c r="AC9" s="358" t="s">
        <v>234</v>
      </c>
      <c r="AD9" s="269" t="s">
        <v>255</v>
      </c>
      <c r="AE9" s="269" t="s">
        <v>93</v>
      </c>
      <c r="AF9" s="362" t="s">
        <v>257</v>
      </c>
      <c r="AG9" s="356" t="s">
        <v>10</v>
      </c>
      <c r="AH9" s="269" t="s">
        <v>223</v>
      </c>
      <c r="AI9" s="269" t="s">
        <v>12</v>
      </c>
      <c r="AJ9" s="357" t="s">
        <v>13</v>
      </c>
      <c r="AK9" s="356" t="s">
        <v>22</v>
      </c>
      <c r="AL9" s="269" t="s">
        <v>23</v>
      </c>
      <c r="AM9" s="357" t="s">
        <v>235</v>
      </c>
      <c r="AN9" s="939"/>
      <c r="AO9" s="934"/>
    </row>
    <row r="10" spans="1:41" s="4" customFormat="1" ht="31.5" hidden="1">
      <c r="A10" s="977"/>
      <c r="B10" s="81" t="s">
        <v>37</v>
      </c>
      <c r="C10" s="81"/>
      <c r="D10" s="480"/>
      <c r="E10" s="477" t="s">
        <v>45</v>
      </c>
      <c r="F10" s="82" t="s">
        <v>46</v>
      </c>
      <c r="G10" s="82"/>
      <c r="H10" s="82" t="s">
        <v>38</v>
      </c>
      <c r="I10" s="82" t="s">
        <v>39</v>
      </c>
      <c r="J10" s="82" t="s">
        <v>40</v>
      </c>
      <c r="K10" s="82" t="s">
        <v>41</v>
      </c>
      <c r="L10" s="82" t="s">
        <v>42</v>
      </c>
      <c r="M10" s="478" t="s">
        <v>43</v>
      </c>
      <c r="N10" s="477" t="s">
        <v>51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330"/>
      <c r="AD10" s="82" t="s">
        <v>43</v>
      </c>
      <c r="AE10" s="82"/>
      <c r="AF10" s="335"/>
      <c r="AG10" s="477" t="s">
        <v>47</v>
      </c>
      <c r="AH10" s="82" t="s">
        <v>48</v>
      </c>
      <c r="AI10" s="82" t="s">
        <v>49</v>
      </c>
      <c r="AJ10" s="478" t="s">
        <v>50</v>
      </c>
      <c r="AK10" s="477"/>
      <c r="AL10" s="82"/>
      <c r="AM10" s="478"/>
      <c r="AN10" s="490"/>
      <c r="AO10" s="290"/>
    </row>
    <row r="11" spans="1:41" s="4" customFormat="1" ht="18.75">
      <c r="A11" s="977"/>
      <c r="B11" s="83" t="s">
        <v>29</v>
      </c>
      <c r="C11" s="83"/>
      <c r="D11" s="475">
        <v>20400</v>
      </c>
      <c r="E11" s="363">
        <v>150</v>
      </c>
      <c r="F11" s="308">
        <v>100</v>
      </c>
      <c r="G11" s="275">
        <v>500</v>
      </c>
      <c r="H11" s="308">
        <v>75</v>
      </c>
      <c r="I11" s="275">
        <v>10</v>
      </c>
      <c r="J11" s="275">
        <v>30</v>
      </c>
      <c r="K11" s="275">
        <v>500</v>
      </c>
      <c r="L11" s="275">
        <v>500</v>
      </c>
      <c r="M11" s="279" t="s">
        <v>44</v>
      </c>
      <c r="N11" s="364">
        <v>550</v>
      </c>
      <c r="O11" s="308">
        <v>700</v>
      </c>
      <c r="P11" s="275" t="s">
        <v>44</v>
      </c>
      <c r="Q11" s="275">
        <v>500</v>
      </c>
      <c r="R11" s="308">
        <v>100</v>
      </c>
      <c r="S11" s="308">
        <v>75</v>
      </c>
      <c r="T11" s="308">
        <v>250</v>
      </c>
      <c r="U11" s="275" t="s">
        <v>44</v>
      </c>
      <c r="V11" s="308">
        <v>75</v>
      </c>
      <c r="W11" s="275" t="s">
        <v>44</v>
      </c>
      <c r="X11" s="308">
        <v>1000</v>
      </c>
      <c r="Y11" s="275" t="s">
        <v>44</v>
      </c>
      <c r="Z11" s="275" t="s">
        <v>44</v>
      </c>
      <c r="AA11" s="275" t="s">
        <v>44</v>
      </c>
      <c r="AB11" s="275" t="s">
        <v>44</v>
      </c>
      <c r="AC11" s="374">
        <v>25</v>
      </c>
      <c r="AD11" s="275" t="s">
        <v>44</v>
      </c>
      <c r="AE11" s="275">
        <v>250</v>
      </c>
      <c r="AF11" s="278">
        <v>100</v>
      </c>
      <c r="AG11" s="364">
        <v>1000</v>
      </c>
      <c r="AH11" s="275">
        <v>500</v>
      </c>
      <c r="AI11" s="275" t="s">
        <v>44</v>
      </c>
      <c r="AJ11" s="279" t="s">
        <v>44</v>
      </c>
      <c r="AK11" s="364" t="s">
        <v>53</v>
      </c>
      <c r="AL11" s="275">
        <v>100</v>
      </c>
      <c r="AM11" s="365">
        <v>500</v>
      </c>
      <c r="AN11" s="415">
        <f>SUM(D11:AM11)</f>
        <v>27990</v>
      </c>
      <c r="AO11" s="489"/>
    </row>
    <row r="12" spans="1:41" s="4" customFormat="1" ht="18.75">
      <c r="A12" s="977"/>
      <c r="B12" s="83"/>
      <c r="C12" s="83"/>
      <c r="D12" s="475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275"/>
      <c r="Q12" s="275"/>
      <c r="R12" s="275"/>
      <c r="S12" s="275"/>
      <c r="T12" s="275"/>
      <c r="U12" s="275"/>
      <c r="V12" s="275"/>
      <c r="W12" s="275"/>
      <c r="X12" s="276"/>
      <c r="Y12" s="275"/>
      <c r="Z12" s="275"/>
      <c r="AA12" s="275"/>
      <c r="AB12" s="275"/>
      <c r="AC12" s="367"/>
      <c r="AD12" s="275"/>
      <c r="AE12" s="275"/>
      <c r="AF12" s="278"/>
      <c r="AG12" s="364"/>
      <c r="AH12" s="275"/>
      <c r="AI12" s="275"/>
      <c r="AJ12" s="279"/>
      <c r="AK12" s="364"/>
      <c r="AL12" s="275"/>
      <c r="AM12" s="481"/>
      <c r="AN12" s="415"/>
      <c r="AO12" s="489"/>
    </row>
    <row r="13" spans="1:41" s="4" customFormat="1" ht="18.75">
      <c r="A13" s="977"/>
      <c r="B13" s="83" t="s">
        <v>30</v>
      </c>
      <c r="C13" s="83"/>
      <c r="D13" s="475"/>
      <c r="E13" s="364" t="s">
        <v>44</v>
      </c>
      <c r="F13" s="275" t="s">
        <v>44</v>
      </c>
      <c r="G13" s="275" t="s">
        <v>44</v>
      </c>
      <c r="H13" s="275" t="s">
        <v>44</v>
      </c>
      <c r="I13" s="275" t="s">
        <v>44</v>
      </c>
      <c r="J13" s="275" t="s">
        <v>44</v>
      </c>
      <c r="K13" s="275" t="s">
        <v>44</v>
      </c>
      <c r="L13" s="275" t="s">
        <v>44</v>
      </c>
      <c r="M13" s="279" t="s">
        <v>44</v>
      </c>
      <c r="N13" s="364" t="s">
        <v>44</v>
      </c>
      <c r="O13" s="275" t="s">
        <v>44</v>
      </c>
      <c r="P13" s="275" t="s">
        <v>44</v>
      </c>
      <c r="Q13" s="275" t="s">
        <v>44</v>
      </c>
      <c r="R13" s="275" t="s">
        <v>44</v>
      </c>
      <c r="S13" s="275" t="s">
        <v>44</v>
      </c>
      <c r="T13" s="275" t="s">
        <v>44</v>
      </c>
      <c r="U13" s="275" t="s">
        <v>44</v>
      </c>
      <c r="V13" s="275" t="s">
        <v>44</v>
      </c>
      <c r="W13" s="275" t="s">
        <v>44</v>
      </c>
      <c r="X13" s="275" t="s">
        <v>44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275" t="s">
        <v>44</v>
      </c>
      <c r="AD13" s="275" t="s">
        <v>44</v>
      </c>
      <c r="AE13" s="275" t="s">
        <v>44</v>
      </c>
      <c r="AF13" s="278" t="s">
        <v>53</v>
      </c>
      <c r="AG13" s="364">
        <v>1000</v>
      </c>
      <c r="AH13" s="275">
        <v>500</v>
      </c>
      <c r="AI13" s="275" t="s">
        <v>44</v>
      </c>
      <c r="AJ13" s="279" t="s">
        <v>44</v>
      </c>
      <c r="AK13" s="364" t="s">
        <v>44</v>
      </c>
      <c r="AL13" s="275" t="s">
        <v>44</v>
      </c>
      <c r="AM13" s="279" t="s">
        <v>44</v>
      </c>
      <c r="AN13" s="415">
        <f>SUM(D13:AM13)</f>
        <v>1500</v>
      </c>
      <c r="AO13" s="489"/>
    </row>
    <row r="14" spans="1:41" s="4" customFormat="1" ht="18.75">
      <c r="A14" s="977"/>
      <c r="B14" s="83"/>
      <c r="C14" s="83"/>
      <c r="D14" s="475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367"/>
      <c r="AD14" s="275"/>
      <c r="AE14" s="275"/>
      <c r="AF14" s="278"/>
      <c r="AG14" s="364"/>
      <c r="AH14" s="275"/>
      <c r="AI14" s="275"/>
      <c r="AJ14" s="279"/>
      <c r="AK14" s="364"/>
      <c r="AL14" s="275"/>
      <c r="AM14" s="279"/>
      <c r="AN14" s="415"/>
      <c r="AO14" s="489"/>
    </row>
    <row r="15" spans="1:41" s="4" customFormat="1" ht="18.75">
      <c r="A15" s="977"/>
      <c r="B15" s="83" t="s">
        <v>31</v>
      </c>
      <c r="C15" s="83"/>
      <c r="D15" s="475">
        <v>20400</v>
      </c>
      <c r="E15" s="363">
        <v>150</v>
      </c>
      <c r="F15" s="308">
        <v>100</v>
      </c>
      <c r="G15" s="275">
        <v>500</v>
      </c>
      <c r="H15" s="308">
        <v>75</v>
      </c>
      <c r="I15" s="275">
        <v>10</v>
      </c>
      <c r="J15" s="275">
        <v>30</v>
      </c>
      <c r="K15" s="275" t="s">
        <v>44</v>
      </c>
      <c r="L15" s="275" t="s">
        <v>44</v>
      </c>
      <c r="M15" s="279" t="s">
        <v>44</v>
      </c>
      <c r="N15" s="364">
        <v>550</v>
      </c>
      <c r="O15" s="308">
        <v>700</v>
      </c>
      <c r="P15" s="275" t="s">
        <v>44</v>
      </c>
      <c r="Q15" s="275">
        <v>500</v>
      </c>
      <c r="R15" s="308">
        <v>100</v>
      </c>
      <c r="S15" s="308">
        <v>75</v>
      </c>
      <c r="T15" s="308">
        <v>250</v>
      </c>
      <c r="U15" s="275" t="s">
        <v>44</v>
      </c>
      <c r="V15" s="308">
        <v>75</v>
      </c>
      <c r="W15" s="275">
        <v>500</v>
      </c>
      <c r="X15" s="308">
        <v>1000</v>
      </c>
      <c r="Y15" s="275" t="s">
        <v>44</v>
      </c>
      <c r="Z15" s="275" t="s">
        <v>44</v>
      </c>
      <c r="AA15" s="275" t="s">
        <v>44</v>
      </c>
      <c r="AB15" s="275" t="s">
        <v>44</v>
      </c>
      <c r="AC15" s="374">
        <v>25</v>
      </c>
      <c r="AD15" s="275" t="s">
        <v>44</v>
      </c>
      <c r="AE15" s="275">
        <v>250</v>
      </c>
      <c r="AF15" s="278">
        <v>100</v>
      </c>
      <c r="AG15" s="364">
        <v>1000</v>
      </c>
      <c r="AH15" s="275">
        <v>500</v>
      </c>
      <c r="AI15" s="275" t="s">
        <v>44</v>
      </c>
      <c r="AJ15" s="279" t="s">
        <v>44</v>
      </c>
      <c r="AK15" s="364" t="s">
        <v>44</v>
      </c>
      <c r="AL15" s="275" t="s">
        <v>44</v>
      </c>
      <c r="AM15" s="279" t="s">
        <v>44</v>
      </c>
      <c r="AN15" s="415">
        <f>SUM(D15:AM15)</f>
        <v>26890</v>
      </c>
      <c r="AO15" s="489"/>
    </row>
    <row r="16" spans="1:41" s="4" customFormat="1" ht="18.75">
      <c r="A16" s="977"/>
      <c r="B16" s="83"/>
      <c r="C16" s="83"/>
      <c r="D16" s="475"/>
      <c r="E16" s="364"/>
      <c r="F16" s="275"/>
      <c r="G16" s="275"/>
      <c r="H16" s="275"/>
      <c r="I16" s="275"/>
      <c r="J16" s="275"/>
      <c r="K16" s="275"/>
      <c r="L16" s="275"/>
      <c r="M16" s="279"/>
      <c r="N16" s="364"/>
      <c r="O16" s="275"/>
      <c r="P16" s="275"/>
      <c r="Q16" s="275"/>
      <c r="R16" s="275"/>
      <c r="S16" s="275"/>
      <c r="T16" s="275"/>
      <c r="U16" s="275"/>
      <c r="V16" s="275"/>
      <c r="W16" s="278"/>
      <c r="X16" s="276"/>
      <c r="Y16" s="278"/>
      <c r="Z16" s="278"/>
      <c r="AA16" s="275"/>
      <c r="AB16" s="275"/>
      <c r="AC16" s="367"/>
      <c r="AD16" s="278"/>
      <c r="AE16" s="275"/>
      <c r="AF16" s="278"/>
      <c r="AG16" s="364"/>
      <c r="AH16" s="275"/>
      <c r="AI16" s="278"/>
      <c r="AJ16" s="279"/>
      <c r="AK16" s="364"/>
      <c r="AL16" s="275"/>
      <c r="AM16" s="481"/>
      <c r="AN16" s="415"/>
      <c r="AO16" s="489"/>
    </row>
    <row r="17" spans="1:41" s="4" customFormat="1" ht="18.75">
      <c r="A17" s="977"/>
      <c r="B17" s="83" t="s">
        <v>32</v>
      </c>
      <c r="C17" s="83"/>
      <c r="D17" s="475"/>
      <c r="E17" s="364" t="s">
        <v>44</v>
      </c>
      <c r="F17" s="275" t="s">
        <v>44</v>
      </c>
      <c r="G17" s="275" t="s">
        <v>44</v>
      </c>
      <c r="H17" s="275" t="s">
        <v>44</v>
      </c>
      <c r="I17" s="275" t="s">
        <v>44</v>
      </c>
      <c r="J17" s="275" t="s">
        <v>44</v>
      </c>
      <c r="K17" s="275" t="s">
        <v>44</v>
      </c>
      <c r="L17" s="275" t="s">
        <v>44</v>
      </c>
      <c r="M17" s="279">
        <v>100</v>
      </c>
      <c r="N17" s="364" t="s">
        <v>44</v>
      </c>
      <c r="O17" s="275" t="s">
        <v>44</v>
      </c>
      <c r="P17" s="275" t="s">
        <v>44</v>
      </c>
      <c r="Q17" s="275" t="s">
        <v>44</v>
      </c>
      <c r="R17" s="275" t="s">
        <v>44</v>
      </c>
      <c r="S17" s="275" t="s">
        <v>44</v>
      </c>
      <c r="T17" s="275" t="s">
        <v>44</v>
      </c>
      <c r="U17" s="275">
        <v>750</v>
      </c>
      <c r="V17" s="308" t="s">
        <v>53</v>
      </c>
      <c r="W17" s="308" t="s">
        <v>53</v>
      </c>
      <c r="X17" s="308" t="s">
        <v>53</v>
      </c>
      <c r="Y17" s="275">
        <v>650</v>
      </c>
      <c r="Z17" s="308" t="s">
        <v>53</v>
      </c>
      <c r="AA17" s="275" t="s">
        <v>44</v>
      </c>
      <c r="AB17" s="275" t="s">
        <v>44</v>
      </c>
      <c r="AC17" s="275" t="s">
        <v>44</v>
      </c>
      <c r="AD17" s="275">
        <v>100</v>
      </c>
      <c r="AE17" s="275" t="s">
        <v>44</v>
      </c>
      <c r="AF17" s="278" t="s">
        <v>53</v>
      </c>
      <c r="AG17" s="364">
        <v>1000</v>
      </c>
      <c r="AH17" s="275">
        <v>500</v>
      </c>
      <c r="AI17" s="275">
        <v>200</v>
      </c>
      <c r="AJ17" s="279">
        <v>500</v>
      </c>
      <c r="AK17" s="364" t="s">
        <v>44</v>
      </c>
      <c r="AL17" s="275" t="s">
        <v>44</v>
      </c>
      <c r="AM17" s="279" t="s">
        <v>44</v>
      </c>
      <c r="AN17" s="415">
        <f>SUM(D17:AM17)</f>
        <v>3800</v>
      </c>
      <c r="AO17" s="489"/>
    </row>
    <row r="18" spans="1:41" s="4" customFormat="1" ht="18.75">
      <c r="A18" s="977"/>
      <c r="B18" s="83"/>
      <c r="C18" s="83"/>
      <c r="D18" s="475"/>
      <c r="E18" s="482"/>
      <c r="F18" s="483"/>
      <c r="G18" s="483"/>
      <c r="H18" s="483"/>
      <c r="I18" s="483"/>
      <c r="J18" s="483"/>
      <c r="K18" s="483"/>
      <c r="L18" s="483"/>
      <c r="M18" s="484"/>
      <c r="N18" s="482"/>
      <c r="O18" s="483"/>
      <c r="P18" s="483"/>
      <c r="Q18" s="483"/>
      <c r="R18" s="483"/>
      <c r="S18" s="483"/>
      <c r="T18" s="483"/>
      <c r="U18" s="483"/>
      <c r="V18" s="485"/>
      <c r="W18" s="486"/>
      <c r="X18" s="485"/>
      <c r="Y18" s="483"/>
      <c r="Z18" s="483"/>
      <c r="AA18" s="483"/>
      <c r="AB18" s="483"/>
      <c r="AC18" s="487"/>
      <c r="AD18" s="486"/>
      <c r="AE18" s="483"/>
      <c r="AF18" s="486"/>
      <c r="AG18" s="482"/>
      <c r="AH18" s="483"/>
      <c r="AI18" s="486"/>
      <c r="AJ18" s="484"/>
      <c r="AK18" s="482"/>
      <c r="AL18" s="483"/>
      <c r="AM18" s="484"/>
      <c r="AN18" s="415"/>
      <c r="AO18" s="489"/>
    </row>
    <row r="19" spans="1:41" s="4" customFormat="1" ht="19.5" thickBot="1">
      <c r="A19" s="977"/>
      <c r="B19" s="83"/>
      <c r="C19" s="83"/>
      <c r="D19" s="475"/>
      <c r="E19" s="369"/>
      <c r="F19" s="370"/>
      <c r="G19" s="370"/>
      <c r="H19" s="370"/>
      <c r="I19" s="370"/>
      <c r="J19" s="370"/>
      <c r="K19" s="370"/>
      <c r="L19" s="370"/>
      <c r="M19" s="371"/>
      <c r="N19" s="369"/>
      <c r="O19" s="370"/>
      <c r="P19" s="370"/>
      <c r="Q19" s="370"/>
      <c r="R19" s="370"/>
      <c r="S19" s="370"/>
      <c r="T19" s="370"/>
      <c r="U19" s="370"/>
      <c r="V19" s="370"/>
      <c r="W19" s="372"/>
      <c r="X19" s="370"/>
      <c r="Y19" s="370"/>
      <c r="Z19" s="370"/>
      <c r="AA19" s="370"/>
      <c r="AB19" s="370"/>
      <c r="AC19" s="479"/>
      <c r="AD19" s="372"/>
      <c r="AE19" s="370"/>
      <c r="AF19" s="372"/>
      <c r="AG19" s="369"/>
      <c r="AH19" s="370"/>
      <c r="AI19" s="372"/>
      <c r="AJ19" s="371"/>
      <c r="AK19" s="369"/>
      <c r="AL19" s="370"/>
      <c r="AM19" s="371"/>
      <c r="AN19" s="491">
        <f>SUM(AN11:AN17)</f>
        <v>60180</v>
      </c>
      <c r="AO19" s="489"/>
    </row>
    <row r="20" spans="1:41" ht="18.75">
      <c r="B20" s="86"/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D20" s="87"/>
      <c r="AE20" s="87"/>
      <c r="AF20" s="87"/>
      <c r="AG20" s="87"/>
      <c r="AH20" s="87"/>
      <c r="AI20" s="87"/>
      <c r="AJ20" s="86"/>
      <c r="AK20" s="87"/>
      <c r="AL20" s="87"/>
      <c r="AM20" s="87"/>
      <c r="AN20" s="488"/>
    </row>
  </sheetData>
  <mergeCells count="13">
    <mergeCell ref="E2:M2"/>
    <mergeCell ref="A6:A8"/>
    <mergeCell ref="B6:B8"/>
    <mergeCell ref="C6:C8"/>
    <mergeCell ref="D6:D9"/>
    <mergeCell ref="E6:AC6"/>
    <mergeCell ref="A10:A19"/>
    <mergeCell ref="AG6:AJ7"/>
    <mergeCell ref="AK6:AM7"/>
    <mergeCell ref="AN6:AN9"/>
    <mergeCell ref="AO6:AO9"/>
    <mergeCell ref="E7:M7"/>
    <mergeCell ref="N7:AF7"/>
  </mergeCells>
  <pageMargins left="0.70866141732283472" right="0.70866141732283472" top="1.49" bottom="0.92" header="0.31496062992125984" footer="0.31496062992125984"/>
  <pageSetup paperSize="5" scale="38" orientation="landscape" r:id="rId1"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ABP511"/>
  <sheetViews>
    <sheetView topLeftCell="A34" zoomScale="50" zoomScaleNormal="50" zoomScaleSheetLayoutView="50" workbookViewId="0">
      <selection activeCell="AP4" sqref="AP4"/>
    </sheetView>
  </sheetViews>
  <sheetFormatPr defaultRowHeight="15.75"/>
  <cols>
    <col min="1" max="1" width="7" style="60" bestFit="1" customWidth="1"/>
    <col min="2" max="2" width="9.140625" style="58"/>
    <col min="3" max="3" width="16.140625" style="58" customWidth="1"/>
    <col min="4" max="4" width="11.7109375" style="20" customWidth="1"/>
    <col min="5" max="13" width="8.85546875" style="12" customWidth="1"/>
    <col min="14" max="15" width="12.28515625" style="230" customWidth="1"/>
    <col min="16" max="16" width="12.140625" style="230" customWidth="1"/>
    <col min="17" max="17" width="12" style="230" customWidth="1"/>
    <col min="18" max="18" width="8.85546875" style="12" customWidth="1"/>
    <col min="19" max="19" width="8.85546875" style="20" customWidth="1"/>
    <col min="20" max="20" width="11" style="12" customWidth="1"/>
    <col min="21" max="34" width="8.85546875" style="12" customWidth="1"/>
    <col min="35" max="39" width="10.28515625" style="12" customWidth="1"/>
    <col min="40" max="40" width="10.42578125" style="27" customWidth="1"/>
    <col min="41" max="42" width="9.85546875" bestFit="1" customWidth="1"/>
  </cols>
  <sheetData>
    <row r="2" spans="1:45" ht="46.5" customHeight="1">
      <c r="M2" s="1008" t="s">
        <v>212</v>
      </c>
      <c r="N2" s="1008"/>
      <c r="O2" s="1008"/>
      <c r="P2" s="1008"/>
      <c r="Q2" s="1008"/>
      <c r="R2" s="1008"/>
      <c r="S2" s="1008"/>
      <c r="T2" s="1008"/>
      <c r="U2" s="1008"/>
    </row>
    <row r="3" spans="1:45" s="60" customFormat="1">
      <c r="A3" s="50" t="s">
        <v>80</v>
      </c>
      <c r="B3" s="48"/>
      <c r="C3" s="48"/>
      <c r="D3" s="49"/>
      <c r="E3" s="48">
        <v>1</v>
      </c>
      <c r="F3" s="48">
        <v>2</v>
      </c>
      <c r="G3" s="48">
        <v>3</v>
      </c>
      <c r="H3" s="48">
        <v>4</v>
      </c>
      <c r="I3" s="48">
        <v>5</v>
      </c>
      <c r="J3" s="48">
        <v>6</v>
      </c>
      <c r="K3" s="48">
        <v>7</v>
      </c>
      <c r="L3" s="48">
        <v>8</v>
      </c>
      <c r="M3" s="48">
        <v>9</v>
      </c>
      <c r="N3" s="216">
        <v>10</v>
      </c>
      <c r="O3" s="216">
        <v>11</v>
      </c>
      <c r="P3" s="216">
        <v>12</v>
      </c>
      <c r="Q3" s="216">
        <v>13</v>
      </c>
      <c r="R3" s="48">
        <v>14</v>
      </c>
      <c r="S3" s="49"/>
      <c r="T3" s="48">
        <v>15</v>
      </c>
      <c r="U3" s="48">
        <v>16</v>
      </c>
      <c r="V3" s="48">
        <v>17</v>
      </c>
      <c r="W3" s="48">
        <v>18</v>
      </c>
      <c r="X3" s="48">
        <v>19</v>
      </c>
      <c r="Y3" s="48">
        <v>20</v>
      </c>
      <c r="Z3" s="48">
        <v>21</v>
      </c>
      <c r="AA3" s="48">
        <v>22</v>
      </c>
      <c r="AB3" s="48">
        <v>23</v>
      </c>
      <c r="AC3" s="48">
        <v>24</v>
      </c>
      <c r="AD3" s="48">
        <v>25</v>
      </c>
      <c r="AE3" s="48">
        <v>26</v>
      </c>
      <c r="AF3" s="48">
        <v>27</v>
      </c>
      <c r="AG3" s="48">
        <v>28</v>
      </c>
      <c r="AH3" s="48">
        <v>29</v>
      </c>
      <c r="AI3" s="48">
        <v>30</v>
      </c>
      <c r="AJ3" s="48">
        <v>31</v>
      </c>
      <c r="AK3" s="50">
        <v>32</v>
      </c>
      <c r="AL3" s="48">
        <v>33</v>
      </c>
      <c r="AM3" s="50">
        <v>34</v>
      </c>
      <c r="AN3" s="59">
        <v>35</v>
      </c>
    </row>
    <row r="4" spans="1:45" s="255" customFormat="1" ht="94.5">
      <c r="A4" s="250">
        <v>1</v>
      </c>
      <c r="B4" s="251" t="s">
        <v>227</v>
      </c>
      <c r="C4" s="252" t="s">
        <v>69</v>
      </c>
      <c r="D4" s="253" t="s">
        <v>0</v>
      </c>
      <c r="E4" s="254" t="s">
        <v>1</v>
      </c>
      <c r="F4" s="254" t="s">
        <v>2</v>
      </c>
      <c r="G4" s="254" t="s">
        <v>3</v>
      </c>
      <c r="H4" s="254" t="s">
        <v>4</v>
      </c>
      <c r="I4" s="254" t="s">
        <v>5</v>
      </c>
      <c r="J4" s="254" t="s">
        <v>221</v>
      </c>
      <c r="K4" s="254" t="s">
        <v>7</v>
      </c>
      <c r="L4" s="254" t="s">
        <v>8</v>
      </c>
      <c r="M4" s="254" t="s">
        <v>9</v>
      </c>
      <c r="N4" s="254" t="s">
        <v>10</v>
      </c>
      <c r="O4" s="254" t="s">
        <v>214</v>
      </c>
      <c r="P4" s="254" t="s">
        <v>12</v>
      </c>
      <c r="Q4" s="254" t="s">
        <v>13</v>
      </c>
      <c r="R4" s="254" t="s">
        <v>93</v>
      </c>
      <c r="S4" s="253" t="s">
        <v>14</v>
      </c>
      <c r="T4" s="254" t="s">
        <v>15</v>
      </c>
      <c r="U4" s="254" t="s">
        <v>16</v>
      </c>
      <c r="V4" s="254" t="s">
        <v>17</v>
      </c>
      <c r="W4" s="254" t="s">
        <v>239</v>
      </c>
      <c r="X4" s="254" t="s">
        <v>19</v>
      </c>
      <c r="Y4" s="254" t="s">
        <v>20</v>
      </c>
      <c r="Z4" s="254" t="s">
        <v>21</v>
      </c>
      <c r="AA4" s="254" t="s">
        <v>241</v>
      </c>
      <c r="AB4" s="254" t="s">
        <v>23</v>
      </c>
      <c r="AC4" s="217" t="s">
        <v>233</v>
      </c>
      <c r="AD4" s="254" t="s">
        <v>25</v>
      </c>
      <c r="AE4" s="254" t="s">
        <v>26</v>
      </c>
      <c r="AF4" s="254" t="s">
        <v>27</v>
      </c>
      <c r="AG4" s="254" t="s">
        <v>28</v>
      </c>
      <c r="AH4" s="254" t="s">
        <v>238</v>
      </c>
      <c r="AI4" s="254" t="s">
        <v>94</v>
      </c>
      <c r="AJ4" s="327" t="s">
        <v>95</v>
      </c>
      <c r="AK4" s="327" t="s">
        <v>96</v>
      </c>
      <c r="AL4" s="181" t="s">
        <v>222</v>
      </c>
      <c r="AM4" s="291" t="s">
        <v>234</v>
      </c>
      <c r="AN4" s="327" t="s">
        <v>36</v>
      </c>
    </row>
    <row r="5" spans="1:45" s="258" customFormat="1" ht="27">
      <c r="A5" s="977"/>
      <c r="B5" s="977"/>
      <c r="C5" s="256" t="s">
        <v>37</v>
      </c>
      <c r="D5" s="257"/>
      <c r="E5" s="254" t="s">
        <v>45</v>
      </c>
      <c r="F5" s="254" t="s">
        <v>46</v>
      </c>
      <c r="G5" s="254"/>
      <c r="H5" s="254" t="s">
        <v>38</v>
      </c>
      <c r="I5" s="254" t="s">
        <v>39</v>
      </c>
      <c r="J5" s="254" t="s">
        <v>40</v>
      </c>
      <c r="K5" s="254" t="s">
        <v>41</v>
      </c>
      <c r="L5" s="254" t="s">
        <v>42</v>
      </c>
      <c r="M5" s="254" t="s">
        <v>43</v>
      </c>
      <c r="N5" s="254" t="s">
        <v>47</v>
      </c>
      <c r="O5" s="254" t="s">
        <v>48</v>
      </c>
      <c r="P5" s="254" t="s">
        <v>49</v>
      </c>
      <c r="Q5" s="254" t="s">
        <v>50</v>
      </c>
      <c r="R5" s="254"/>
      <c r="S5" s="257"/>
      <c r="T5" s="254" t="s">
        <v>51</v>
      </c>
      <c r="U5" s="254" t="s">
        <v>52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</row>
    <row r="6" spans="1:45" s="258" customFormat="1" ht="16.5">
      <c r="A6" s="977"/>
      <c r="B6" s="977"/>
      <c r="C6" s="259" t="s">
        <v>29</v>
      </c>
      <c r="D6" s="253"/>
      <c r="E6" s="283">
        <v>150</v>
      </c>
      <c r="F6" s="283">
        <v>100</v>
      </c>
      <c r="G6" s="260">
        <v>100</v>
      </c>
      <c r="H6" s="283">
        <v>75</v>
      </c>
      <c r="I6" s="260">
        <v>10</v>
      </c>
      <c r="J6" s="260">
        <v>30</v>
      </c>
      <c r="K6" s="283">
        <v>300</v>
      </c>
      <c r="L6" s="283">
        <v>300</v>
      </c>
      <c r="M6" s="260" t="s">
        <v>44</v>
      </c>
      <c r="N6" s="284">
        <v>1000</v>
      </c>
      <c r="O6" s="284">
        <v>500</v>
      </c>
      <c r="P6" s="260" t="s">
        <v>44</v>
      </c>
      <c r="Q6" s="260" t="s">
        <v>44</v>
      </c>
      <c r="R6" s="284">
        <v>250</v>
      </c>
      <c r="S6" s="260"/>
      <c r="T6" s="284">
        <v>550</v>
      </c>
      <c r="U6" s="260">
        <v>1000</v>
      </c>
      <c r="V6" s="283">
        <v>700</v>
      </c>
      <c r="W6" s="260">
        <v>500</v>
      </c>
      <c r="X6" s="260">
        <v>500</v>
      </c>
      <c r="Y6" s="284">
        <v>100</v>
      </c>
      <c r="Z6" s="284">
        <v>75</v>
      </c>
      <c r="AA6" s="260">
        <v>300</v>
      </c>
      <c r="AB6" s="260">
        <v>100</v>
      </c>
      <c r="AC6" s="289">
        <v>250</v>
      </c>
      <c r="AD6" s="260" t="s">
        <v>44</v>
      </c>
      <c r="AE6" s="289">
        <v>75</v>
      </c>
      <c r="AF6" s="260" t="s">
        <v>44</v>
      </c>
      <c r="AG6" s="261">
        <v>1000</v>
      </c>
      <c r="AH6" s="276">
        <v>500</v>
      </c>
      <c r="AI6" s="260" t="s">
        <v>44</v>
      </c>
      <c r="AJ6" s="260" t="s">
        <v>44</v>
      </c>
      <c r="AK6" s="260" t="s">
        <v>44</v>
      </c>
      <c r="AL6" s="260" t="s">
        <v>44</v>
      </c>
      <c r="AM6" s="289">
        <v>25</v>
      </c>
      <c r="AN6" s="262"/>
      <c r="AO6" s="258">
        <f>SUM(E6:AN6)</f>
        <v>8490</v>
      </c>
      <c r="AS6" s="286" t="s">
        <v>229</v>
      </c>
    </row>
    <row r="7" spans="1:45" s="258" customFormat="1" ht="16.5">
      <c r="A7" s="977"/>
      <c r="B7" s="977"/>
      <c r="C7" s="259"/>
      <c r="D7" s="253"/>
      <c r="E7" s="260"/>
      <c r="F7" s="260"/>
      <c r="G7" s="260"/>
      <c r="H7" s="260"/>
      <c r="I7" s="260"/>
      <c r="J7" s="260"/>
      <c r="K7" s="260"/>
      <c r="L7" s="260"/>
      <c r="M7" s="260"/>
      <c r="N7" s="284"/>
      <c r="O7" s="284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1"/>
      <c r="AH7" s="261"/>
      <c r="AI7" s="260"/>
      <c r="AJ7" s="260"/>
      <c r="AK7" s="260"/>
      <c r="AL7" s="260"/>
      <c r="AM7" s="275"/>
      <c r="AN7" s="262"/>
    </row>
    <row r="8" spans="1:45" s="258" customFormat="1" ht="16.5">
      <c r="A8" s="977"/>
      <c r="B8" s="977"/>
      <c r="C8" s="259" t="s">
        <v>30</v>
      </c>
      <c r="D8" s="253"/>
      <c r="E8" s="260" t="s">
        <v>44</v>
      </c>
      <c r="F8" s="260" t="s">
        <v>44</v>
      </c>
      <c r="G8" s="260" t="s">
        <v>44</v>
      </c>
      <c r="H8" s="260" t="s">
        <v>44</v>
      </c>
      <c r="I8" s="260" t="s">
        <v>44</v>
      </c>
      <c r="J8" s="260" t="s">
        <v>44</v>
      </c>
      <c r="K8" s="260" t="s">
        <v>44</v>
      </c>
      <c r="L8" s="260" t="s">
        <v>44</v>
      </c>
      <c r="M8" s="260" t="s">
        <v>44</v>
      </c>
      <c r="N8" s="284">
        <v>1000</v>
      </c>
      <c r="O8" s="284">
        <v>500</v>
      </c>
      <c r="P8" s="260" t="s">
        <v>44</v>
      </c>
      <c r="Q8" s="260" t="s">
        <v>44</v>
      </c>
      <c r="R8" s="260" t="s">
        <v>44</v>
      </c>
      <c r="S8" s="260"/>
      <c r="T8" s="260" t="s">
        <v>44</v>
      </c>
      <c r="U8" s="260" t="s">
        <v>44</v>
      </c>
      <c r="V8" s="260" t="s">
        <v>44</v>
      </c>
      <c r="W8" s="260" t="s">
        <v>44</v>
      </c>
      <c r="X8" s="260" t="s">
        <v>44</v>
      </c>
      <c r="Y8" s="260" t="s">
        <v>44</v>
      </c>
      <c r="Z8" s="260" t="s">
        <v>44</v>
      </c>
      <c r="AA8" s="260" t="s">
        <v>44</v>
      </c>
      <c r="AB8" s="260" t="s">
        <v>44</v>
      </c>
      <c r="AC8" s="260" t="s">
        <v>44</v>
      </c>
      <c r="AD8" s="260" t="s">
        <v>44</v>
      </c>
      <c r="AE8" s="260" t="s">
        <v>44</v>
      </c>
      <c r="AF8" s="260" t="s">
        <v>44</v>
      </c>
      <c r="AG8" s="260" t="s">
        <v>44</v>
      </c>
      <c r="AH8" s="260"/>
      <c r="AI8" s="260" t="s">
        <v>44</v>
      </c>
      <c r="AJ8" s="260" t="s">
        <v>44</v>
      </c>
      <c r="AK8" s="260" t="s">
        <v>44</v>
      </c>
      <c r="AL8" s="260" t="s">
        <v>44</v>
      </c>
      <c r="AM8" s="275"/>
      <c r="AN8" s="262"/>
      <c r="AO8" s="258">
        <f>SUM(E8:AN8)</f>
        <v>1500</v>
      </c>
      <c r="AP8" s="258">
        <f>AO6+AO8</f>
        <v>9990</v>
      </c>
    </row>
    <row r="9" spans="1:45" s="258" customFormat="1" ht="16.5">
      <c r="A9" s="977"/>
      <c r="B9" s="977"/>
      <c r="C9" s="259"/>
      <c r="D9" s="253"/>
      <c r="E9" s="260"/>
      <c r="F9" s="260"/>
      <c r="G9" s="260"/>
      <c r="H9" s="260"/>
      <c r="I9" s="260"/>
      <c r="J9" s="260"/>
      <c r="K9" s="260"/>
      <c r="L9" s="260"/>
      <c r="M9" s="260"/>
      <c r="N9" s="284"/>
      <c r="O9" s="284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N9" s="262"/>
    </row>
    <row r="10" spans="1:45" s="258" customFormat="1" ht="16.5">
      <c r="A10" s="977"/>
      <c r="B10" s="977"/>
      <c r="C10" s="259" t="s">
        <v>31</v>
      </c>
      <c r="D10" s="253"/>
      <c r="E10" s="283">
        <v>150</v>
      </c>
      <c r="F10" s="283">
        <v>100</v>
      </c>
      <c r="G10" s="260">
        <v>100</v>
      </c>
      <c r="H10" s="283">
        <v>75</v>
      </c>
      <c r="I10" s="260">
        <v>10</v>
      </c>
      <c r="J10" s="260">
        <v>30</v>
      </c>
      <c r="K10" s="260" t="s">
        <v>44</v>
      </c>
      <c r="L10" s="260" t="s">
        <v>44</v>
      </c>
      <c r="M10" s="260" t="s">
        <v>44</v>
      </c>
      <c r="N10" s="284">
        <v>1000</v>
      </c>
      <c r="O10" s="284">
        <v>500</v>
      </c>
      <c r="P10" s="260" t="s">
        <v>44</v>
      </c>
      <c r="Q10" s="260" t="s">
        <v>44</v>
      </c>
      <c r="R10" s="284">
        <v>250</v>
      </c>
      <c r="S10" s="260"/>
      <c r="T10" s="284">
        <v>550</v>
      </c>
      <c r="U10" s="260">
        <v>1000</v>
      </c>
      <c r="V10" s="283">
        <v>700</v>
      </c>
      <c r="W10" s="260">
        <v>500</v>
      </c>
      <c r="X10" s="260">
        <v>500</v>
      </c>
      <c r="Y10" s="260" t="s">
        <v>44</v>
      </c>
      <c r="Z10" s="284">
        <v>75</v>
      </c>
      <c r="AA10" s="260" t="s">
        <v>44</v>
      </c>
      <c r="AB10" s="260" t="s">
        <v>44</v>
      </c>
      <c r="AC10" s="289">
        <v>250</v>
      </c>
      <c r="AD10" s="260" t="s">
        <v>44</v>
      </c>
      <c r="AE10" s="289">
        <v>75</v>
      </c>
      <c r="AF10" s="260" t="s">
        <v>44</v>
      </c>
      <c r="AG10" s="261">
        <v>1000</v>
      </c>
      <c r="AH10" s="261"/>
      <c r="AI10" s="260" t="s">
        <v>44</v>
      </c>
      <c r="AJ10" s="260" t="s">
        <v>44</v>
      </c>
      <c r="AK10" s="260" t="s">
        <v>44</v>
      </c>
      <c r="AL10" s="260" t="s">
        <v>44</v>
      </c>
      <c r="AM10" s="289">
        <v>25</v>
      </c>
      <c r="AN10" s="262"/>
      <c r="AO10" s="258">
        <f>SUM(E10:AN10)</f>
        <v>6890</v>
      </c>
    </row>
    <row r="11" spans="1:45" s="258" customFormat="1" ht="16.5">
      <c r="A11" s="977"/>
      <c r="B11" s="977"/>
      <c r="C11" s="259"/>
      <c r="D11" s="253"/>
      <c r="E11" s="260"/>
      <c r="F11" s="260"/>
      <c r="G11" s="260"/>
      <c r="H11" s="260"/>
      <c r="I11" s="260"/>
      <c r="J11" s="260"/>
      <c r="K11" s="260"/>
      <c r="L11" s="260"/>
      <c r="M11" s="263"/>
      <c r="N11" s="284"/>
      <c r="O11" s="284"/>
      <c r="P11" s="263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1"/>
      <c r="AH11" s="316"/>
      <c r="AI11" s="263"/>
      <c r="AJ11" s="263"/>
      <c r="AK11" s="260"/>
      <c r="AL11" s="260"/>
      <c r="AM11" s="275"/>
      <c r="AN11" s="262"/>
    </row>
    <row r="12" spans="1:45" s="258" customFormat="1" ht="16.5">
      <c r="A12" s="977"/>
      <c r="B12" s="977"/>
      <c r="C12" s="259" t="s">
        <v>32</v>
      </c>
      <c r="D12" s="253"/>
      <c r="E12" s="260" t="s">
        <v>44</v>
      </c>
      <c r="F12" s="260" t="s">
        <v>44</v>
      </c>
      <c r="G12" s="260" t="s">
        <v>44</v>
      </c>
      <c r="H12" s="260" t="s">
        <v>44</v>
      </c>
      <c r="I12" s="260" t="s">
        <v>44</v>
      </c>
      <c r="J12" s="260" t="s">
        <v>44</v>
      </c>
      <c r="K12" s="260" t="s">
        <v>44</v>
      </c>
      <c r="L12" s="260" t="s">
        <v>44</v>
      </c>
      <c r="M12" s="264">
        <v>100</v>
      </c>
      <c r="N12" s="284">
        <v>1000</v>
      </c>
      <c r="O12" s="284">
        <v>500</v>
      </c>
      <c r="P12" s="285">
        <v>200</v>
      </c>
      <c r="Q12" s="284">
        <v>500</v>
      </c>
      <c r="R12" s="260" t="s">
        <v>44</v>
      </c>
      <c r="S12" s="260"/>
      <c r="T12" s="260" t="s">
        <v>44</v>
      </c>
      <c r="U12" s="260" t="s">
        <v>44</v>
      </c>
      <c r="V12" s="260" t="s">
        <v>44</v>
      </c>
      <c r="W12" s="260" t="s">
        <v>44</v>
      </c>
      <c r="X12" s="260" t="s">
        <v>44</v>
      </c>
      <c r="Y12" s="260" t="s">
        <v>44</v>
      </c>
      <c r="Z12" s="260" t="s">
        <v>44</v>
      </c>
      <c r="AA12" s="260" t="s">
        <v>44</v>
      </c>
      <c r="AB12" s="260" t="s">
        <v>44</v>
      </c>
      <c r="AC12" s="260" t="s">
        <v>44</v>
      </c>
      <c r="AD12" s="284">
        <v>750</v>
      </c>
      <c r="AE12" s="260" t="s">
        <v>44</v>
      </c>
      <c r="AF12" s="284">
        <v>500</v>
      </c>
      <c r="AG12" s="260" t="s">
        <v>44</v>
      </c>
      <c r="AH12" s="260"/>
      <c r="AI12" s="284">
        <v>650</v>
      </c>
      <c r="AJ12" s="260" t="s">
        <v>44</v>
      </c>
      <c r="AK12" s="260" t="s">
        <v>44</v>
      </c>
      <c r="AL12" s="260" t="s">
        <v>44</v>
      </c>
      <c r="AM12" s="275"/>
      <c r="AN12" s="262"/>
      <c r="AO12" s="258">
        <f>SUM(E12:AN12)</f>
        <v>4200</v>
      </c>
      <c r="AP12" s="258">
        <f>AO10+AO12</f>
        <v>11090</v>
      </c>
    </row>
    <row r="13" spans="1:45" s="258" customFormat="1" ht="16.5">
      <c r="A13" s="977"/>
      <c r="B13" s="977"/>
      <c r="C13" s="259"/>
      <c r="D13" s="253"/>
      <c r="E13" s="260"/>
      <c r="F13" s="260"/>
      <c r="G13" s="260"/>
      <c r="H13" s="260"/>
      <c r="I13" s="260"/>
      <c r="J13" s="260"/>
      <c r="K13" s="260"/>
      <c r="L13" s="260"/>
      <c r="M13" s="263"/>
      <c r="N13" s="260"/>
      <c r="O13" s="260"/>
      <c r="P13" s="263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E13" s="260"/>
      <c r="AF13" s="263"/>
      <c r="AG13" s="260"/>
      <c r="AH13" s="260"/>
      <c r="AI13" s="260"/>
      <c r="AJ13" s="260"/>
      <c r="AK13" s="260"/>
      <c r="AL13" s="260"/>
      <c r="AM13" s="260"/>
      <c r="AN13" s="262"/>
      <c r="AO13" s="326">
        <f>SUM(AO6:AO12)</f>
        <v>21080</v>
      </c>
      <c r="AP13" s="326">
        <f>SUM(AP6:AP12)</f>
        <v>21080</v>
      </c>
    </row>
    <row r="14" spans="1:45" s="270" customFormat="1" ht="94.5">
      <c r="A14" s="265">
        <v>1</v>
      </c>
      <c r="B14" s="266" t="s">
        <v>228</v>
      </c>
      <c r="C14" s="267" t="s">
        <v>69</v>
      </c>
      <c r="D14" s="268" t="s">
        <v>0</v>
      </c>
      <c r="E14" s="254" t="s">
        <v>1</v>
      </c>
      <c r="F14" s="254" t="s">
        <v>2</v>
      </c>
      <c r="G14" s="254" t="s">
        <v>3</v>
      </c>
      <c r="H14" s="254" t="s">
        <v>4</v>
      </c>
      <c r="I14" s="254" t="s">
        <v>5</v>
      </c>
      <c r="J14" s="254" t="s">
        <v>221</v>
      </c>
      <c r="K14" s="254" t="s">
        <v>7</v>
      </c>
      <c r="L14" s="254" t="s">
        <v>8</v>
      </c>
      <c r="M14" s="254" t="s">
        <v>9</v>
      </c>
      <c r="N14" s="254" t="s">
        <v>10</v>
      </c>
      <c r="O14" s="254" t="s">
        <v>214</v>
      </c>
      <c r="P14" s="254" t="s">
        <v>12</v>
      </c>
      <c r="Q14" s="254" t="s">
        <v>13</v>
      </c>
      <c r="R14" s="254" t="s">
        <v>93</v>
      </c>
      <c r="S14" s="253" t="s">
        <v>14</v>
      </c>
      <c r="T14" s="254" t="s">
        <v>15</v>
      </c>
      <c r="U14" s="254" t="s">
        <v>16</v>
      </c>
      <c r="V14" s="254" t="s">
        <v>17</v>
      </c>
      <c r="W14" s="254" t="s">
        <v>240</v>
      </c>
      <c r="X14" s="254" t="s">
        <v>19</v>
      </c>
      <c r="Y14" s="254" t="s">
        <v>20</v>
      </c>
      <c r="Z14" s="254" t="s">
        <v>21</v>
      </c>
      <c r="AA14" s="254" t="s">
        <v>241</v>
      </c>
      <c r="AB14" s="254" t="s">
        <v>23</v>
      </c>
      <c r="AC14" s="217" t="s">
        <v>233</v>
      </c>
      <c r="AD14" s="254" t="s">
        <v>25</v>
      </c>
      <c r="AE14" s="254" t="s">
        <v>26</v>
      </c>
      <c r="AF14" s="254" t="s">
        <v>27</v>
      </c>
      <c r="AG14" s="254" t="s">
        <v>28</v>
      </c>
      <c r="AH14" s="254" t="s">
        <v>238</v>
      </c>
      <c r="AI14" s="254" t="s">
        <v>94</v>
      </c>
      <c r="AJ14" s="254" t="s">
        <v>95</v>
      </c>
      <c r="AK14" s="254" t="s">
        <v>96</v>
      </c>
      <c r="AL14" s="33" t="s">
        <v>222</v>
      </c>
      <c r="AM14" s="291" t="s">
        <v>234</v>
      </c>
      <c r="AN14" s="254" t="s">
        <v>36</v>
      </c>
    </row>
    <row r="15" spans="1:45" s="273" customFormat="1" ht="27">
      <c r="A15" s="977"/>
      <c r="B15" s="977"/>
      <c r="C15" s="271" t="s">
        <v>37</v>
      </c>
      <c r="D15" s="272"/>
      <c r="E15" s="269" t="s">
        <v>45</v>
      </c>
      <c r="F15" s="269" t="s">
        <v>46</v>
      </c>
      <c r="G15" s="269"/>
      <c r="H15" s="269" t="s">
        <v>38</v>
      </c>
      <c r="I15" s="269" t="s">
        <v>39</v>
      </c>
      <c r="J15" s="269" t="s">
        <v>40</v>
      </c>
      <c r="K15" s="269" t="s">
        <v>41</v>
      </c>
      <c r="L15" s="269" t="s">
        <v>42</v>
      </c>
      <c r="M15" s="269" t="s">
        <v>43</v>
      </c>
      <c r="N15" s="269" t="s">
        <v>47</v>
      </c>
      <c r="O15" s="269" t="s">
        <v>48</v>
      </c>
      <c r="P15" s="269" t="s">
        <v>49</v>
      </c>
      <c r="Q15" s="269" t="s">
        <v>50</v>
      </c>
      <c r="R15" s="269"/>
      <c r="S15" s="272"/>
      <c r="T15" s="269" t="s">
        <v>51</v>
      </c>
      <c r="U15" s="269" t="s">
        <v>52</v>
      </c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</row>
    <row r="16" spans="1:45" s="273" customFormat="1" ht="16.5">
      <c r="A16" s="977"/>
      <c r="B16" s="977"/>
      <c r="C16" s="274" t="s">
        <v>29</v>
      </c>
      <c r="D16" s="268"/>
      <c r="E16" s="283">
        <v>150</v>
      </c>
      <c r="F16" s="283">
        <v>100</v>
      </c>
      <c r="G16" s="275">
        <v>100</v>
      </c>
      <c r="H16" s="283">
        <v>75</v>
      </c>
      <c r="I16" s="275">
        <v>10</v>
      </c>
      <c r="J16" s="275">
        <v>30</v>
      </c>
      <c r="K16" s="283">
        <v>300</v>
      </c>
      <c r="L16" s="283">
        <v>300</v>
      </c>
      <c r="M16" s="275" t="s">
        <v>44</v>
      </c>
      <c r="N16" s="284">
        <v>1000</v>
      </c>
      <c r="O16" s="284">
        <v>500</v>
      </c>
      <c r="P16" s="275" t="s">
        <v>44</v>
      </c>
      <c r="Q16" s="275" t="s">
        <v>44</v>
      </c>
      <c r="R16" s="284">
        <v>250</v>
      </c>
      <c r="S16" s="275"/>
      <c r="T16" s="284">
        <v>550</v>
      </c>
      <c r="U16" s="284">
        <v>8000</v>
      </c>
      <c r="V16" s="283">
        <v>700</v>
      </c>
      <c r="W16" s="260" t="s">
        <v>44</v>
      </c>
      <c r="X16" s="260">
        <v>500</v>
      </c>
      <c r="Y16" s="284">
        <v>100</v>
      </c>
      <c r="Z16" s="284">
        <v>75</v>
      </c>
      <c r="AA16" s="275">
        <v>500</v>
      </c>
      <c r="AB16" s="275">
        <v>100</v>
      </c>
      <c r="AC16" s="289">
        <v>250</v>
      </c>
      <c r="AD16" s="275" t="s">
        <v>44</v>
      </c>
      <c r="AE16" s="289">
        <v>75</v>
      </c>
      <c r="AF16" s="275" t="s">
        <v>44</v>
      </c>
      <c r="AG16" s="276">
        <v>1000</v>
      </c>
      <c r="AH16" s="276">
        <v>500</v>
      </c>
      <c r="AI16" s="275" t="s">
        <v>44</v>
      </c>
      <c r="AJ16" s="275" t="s">
        <v>44</v>
      </c>
      <c r="AK16" s="275" t="s">
        <v>44</v>
      </c>
      <c r="AL16" s="275"/>
      <c r="AM16" s="289">
        <v>25</v>
      </c>
      <c r="AN16" s="277"/>
      <c r="AO16" s="258">
        <f>SUM(E16:AN16)</f>
        <v>15190</v>
      </c>
      <c r="AP16" s="258"/>
    </row>
    <row r="17" spans="1:42" s="273" customFormat="1" ht="16.5">
      <c r="A17" s="977"/>
      <c r="B17" s="977"/>
      <c r="C17" s="274"/>
      <c r="D17" s="268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6"/>
      <c r="AH17" s="276"/>
      <c r="AI17" s="275"/>
      <c r="AJ17" s="275"/>
      <c r="AK17" s="275"/>
      <c r="AL17" s="275" t="s">
        <v>44</v>
      </c>
      <c r="AM17" s="275"/>
      <c r="AN17" s="277"/>
      <c r="AO17" s="258"/>
      <c r="AP17" s="258"/>
    </row>
    <row r="18" spans="1:42" s="273" customFormat="1" ht="16.5">
      <c r="A18" s="977"/>
      <c r="B18" s="977"/>
      <c r="C18" s="274" t="s">
        <v>30</v>
      </c>
      <c r="D18" s="268"/>
      <c r="E18" s="275" t="s">
        <v>44</v>
      </c>
      <c r="F18" s="275" t="s">
        <v>44</v>
      </c>
      <c r="G18" s="275" t="s">
        <v>44</v>
      </c>
      <c r="H18" s="275" t="s">
        <v>44</v>
      </c>
      <c r="I18" s="275" t="s">
        <v>44</v>
      </c>
      <c r="J18" s="275" t="s">
        <v>44</v>
      </c>
      <c r="K18" s="275" t="s">
        <v>44</v>
      </c>
      <c r="L18" s="275" t="s">
        <v>44</v>
      </c>
      <c r="M18" s="275" t="s">
        <v>44</v>
      </c>
      <c r="N18" s="284">
        <v>1000</v>
      </c>
      <c r="O18" s="284">
        <v>500</v>
      </c>
      <c r="P18" s="275" t="s">
        <v>44</v>
      </c>
      <c r="Q18" s="275" t="s">
        <v>44</v>
      </c>
      <c r="R18" s="275" t="s">
        <v>44</v>
      </c>
      <c r="S18" s="275"/>
      <c r="T18" s="275" t="s">
        <v>44</v>
      </c>
      <c r="U18" s="275" t="s">
        <v>44</v>
      </c>
      <c r="V18" s="275" t="s">
        <v>44</v>
      </c>
      <c r="W18" s="275" t="s">
        <v>44</v>
      </c>
      <c r="X18" s="275" t="s">
        <v>44</v>
      </c>
      <c r="Y18" s="275" t="s">
        <v>44</v>
      </c>
      <c r="Z18" s="275" t="s">
        <v>44</v>
      </c>
      <c r="AA18" s="275" t="s">
        <v>44</v>
      </c>
      <c r="AB18" s="275" t="s">
        <v>44</v>
      </c>
      <c r="AC18" s="275" t="s">
        <v>44</v>
      </c>
      <c r="AD18" s="275" t="s">
        <v>44</v>
      </c>
      <c r="AE18" s="275" t="s">
        <v>44</v>
      </c>
      <c r="AF18" s="275" t="s">
        <v>44</v>
      </c>
      <c r="AG18" s="275" t="s">
        <v>44</v>
      </c>
      <c r="AH18" s="275" t="s">
        <v>44</v>
      </c>
      <c r="AI18" s="275" t="s">
        <v>44</v>
      </c>
      <c r="AJ18" s="275" t="s">
        <v>44</v>
      </c>
      <c r="AK18" s="275" t="s">
        <v>44</v>
      </c>
      <c r="AL18" s="275"/>
      <c r="AM18" s="275"/>
      <c r="AN18" s="277"/>
      <c r="AO18" s="258">
        <f>SUM(E18:AN18)</f>
        <v>1500</v>
      </c>
      <c r="AP18" s="258">
        <f>AO16+AO18</f>
        <v>16690</v>
      </c>
    </row>
    <row r="19" spans="1:42" s="273" customFormat="1" ht="16.5">
      <c r="A19" s="977"/>
      <c r="B19" s="977"/>
      <c r="C19" s="274"/>
      <c r="D19" s="268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 t="s">
        <v>44</v>
      </c>
      <c r="AM19" s="289">
        <v>25</v>
      </c>
      <c r="AN19" s="277"/>
      <c r="AO19" s="258"/>
      <c r="AP19" s="258"/>
    </row>
    <row r="20" spans="1:42" s="273" customFormat="1" ht="16.5">
      <c r="A20" s="977"/>
      <c r="B20" s="977"/>
      <c r="C20" s="274" t="s">
        <v>31</v>
      </c>
      <c r="D20" s="268"/>
      <c r="E20" s="283">
        <v>150</v>
      </c>
      <c r="F20" s="283">
        <v>100</v>
      </c>
      <c r="G20" s="275">
        <v>100</v>
      </c>
      <c r="H20" s="283">
        <v>75</v>
      </c>
      <c r="I20" s="275">
        <v>10</v>
      </c>
      <c r="J20" s="275">
        <v>30</v>
      </c>
      <c r="K20" s="275" t="s">
        <v>44</v>
      </c>
      <c r="L20" s="275" t="s">
        <v>44</v>
      </c>
      <c r="M20" s="275" t="s">
        <v>44</v>
      </c>
      <c r="N20" s="284">
        <v>1000</v>
      </c>
      <c r="O20" s="284">
        <v>500</v>
      </c>
      <c r="P20" s="275" t="s">
        <v>44</v>
      </c>
      <c r="Q20" s="275" t="s">
        <v>44</v>
      </c>
      <c r="R20" s="284">
        <v>250</v>
      </c>
      <c r="S20" s="275"/>
      <c r="T20" s="284">
        <v>550</v>
      </c>
      <c r="U20" s="284">
        <v>8000</v>
      </c>
      <c r="V20" s="283">
        <v>700</v>
      </c>
      <c r="W20" s="260" t="s">
        <v>44</v>
      </c>
      <c r="X20" s="260">
        <v>500</v>
      </c>
      <c r="Y20" s="284">
        <v>100</v>
      </c>
      <c r="Z20" s="284">
        <v>75</v>
      </c>
      <c r="AA20" s="275" t="s">
        <v>44</v>
      </c>
      <c r="AB20" s="275" t="s">
        <v>44</v>
      </c>
      <c r="AC20" s="289">
        <v>250</v>
      </c>
      <c r="AD20" s="275" t="s">
        <v>44</v>
      </c>
      <c r="AE20" s="289">
        <v>75</v>
      </c>
      <c r="AF20" s="275" t="s">
        <v>44</v>
      </c>
      <c r="AG20" s="276">
        <v>1000</v>
      </c>
      <c r="AH20" s="275" t="s">
        <v>44</v>
      </c>
      <c r="AI20" s="275" t="s">
        <v>44</v>
      </c>
      <c r="AJ20" s="275" t="s">
        <v>44</v>
      </c>
      <c r="AK20" s="275" t="s">
        <v>44</v>
      </c>
      <c r="AL20" s="275" t="s">
        <v>44</v>
      </c>
      <c r="AM20" s="275"/>
      <c r="AN20" s="277"/>
      <c r="AO20" s="258">
        <f>SUM(E20:AN20)</f>
        <v>13465</v>
      </c>
      <c r="AP20" s="258"/>
    </row>
    <row r="21" spans="1:42" s="273" customFormat="1" ht="16.5">
      <c r="A21" s="977"/>
      <c r="B21" s="977"/>
      <c r="C21" s="274"/>
      <c r="D21" s="268"/>
      <c r="E21" s="275"/>
      <c r="F21" s="275"/>
      <c r="G21" s="275"/>
      <c r="H21" s="275"/>
      <c r="I21" s="275"/>
      <c r="J21" s="275"/>
      <c r="K21" s="275"/>
      <c r="L21" s="275"/>
      <c r="M21" s="278"/>
      <c r="N21" s="275"/>
      <c r="O21" s="275"/>
      <c r="P21" s="278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8"/>
      <c r="AG21" s="276"/>
      <c r="AH21" s="317"/>
      <c r="AI21" s="278"/>
      <c r="AJ21" s="278"/>
      <c r="AK21" s="275"/>
      <c r="AL21" s="275"/>
      <c r="AM21" s="275"/>
      <c r="AN21" s="277"/>
      <c r="AO21" s="258"/>
      <c r="AP21" s="258"/>
    </row>
    <row r="22" spans="1:42" s="273" customFormat="1" ht="16.5">
      <c r="A22" s="977"/>
      <c r="B22" s="977"/>
      <c r="C22" s="274" t="s">
        <v>32</v>
      </c>
      <c r="D22" s="268"/>
      <c r="E22" s="275" t="s">
        <v>44</v>
      </c>
      <c r="F22" s="275" t="s">
        <v>44</v>
      </c>
      <c r="G22" s="275" t="s">
        <v>44</v>
      </c>
      <c r="H22" s="275" t="s">
        <v>44</v>
      </c>
      <c r="I22" s="275" t="s">
        <v>44</v>
      </c>
      <c r="J22" s="275" t="s">
        <v>44</v>
      </c>
      <c r="K22" s="275" t="s">
        <v>44</v>
      </c>
      <c r="L22" s="275" t="s">
        <v>44</v>
      </c>
      <c r="M22" s="279">
        <v>100</v>
      </c>
      <c r="N22" s="284">
        <v>1000</v>
      </c>
      <c r="O22" s="284">
        <v>500</v>
      </c>
      <c r="P22" s="285">
        <v>200</v>
      </c>
      <c r="Q22" s="284">
        <v>500</v>
      </c>
      <c r="R22" s="275" t="s">
        <v>44</v>
      </c>
      <c r="S22" s="275"/>
      <c r="T22" s="275" t="s">
        <v>44</v>
      </c>
      <c r="U22" s="275" t="s">
        <v>44</v>
      </c>
      <c r="V22" s="275" t="s">
        <v>44</v>
      </c>
      <c r="W22" s="275" t="s">
        <v>44</v>
      </c>
      <c r="X22" s="275" t="s">
        <v>44</v>
      </c>
      <c r="Y22" s="275" t="s">
        <v>44</v>
      </c>
      <c r="Z22" s="275" t="s">
        <v>44</v>
      </c>
      <c r="AA22" s="275" t="s">
        <v>44</v>
      </c>
      <c r="AB22" s="275" t="s">
        <v>44</v>
      </c>
      <c r="AC22" s="275" t="s">
        <v>44</v>
      </c>
      <c r="AD22" s="284">
        <v>750</v>
      </c>
      <c r="AE22" s="275" t="s">
        <v>44</v>
      </c>
      <c r="AF22" s="284">
        <v>500</v>
      </c>
      <c r="AG22" s="275" t="s">
        <v>44</v>
      </c>
      <c r="AH22" s="275" t="s">
        <v>44</v>
      </c>
      <c r="AI22" s="284">
        <v>650</v>
      </c>
      <c r="AJ22" s="275" t="s">
        <v>44</v>
      </c>
      <c r="AK22" s="275" t="s">
        <v>44</v>
      </c>
      <c r="AL22" s="275" t="s">
        <v>44</v>
      </c>
      <c r="AM22" s="275"/>
      <c r="AN22" s="277"/>
      <c r="AO22" s="258">
        <f>SUM(E22:AN22)</f>
        <v>4200</v>
      </c>
      <c r="AP22" s="258">
        <f>AO20+AO22</f>
        <v>17665</v>
      </c>
    </row>
    <row r="23" spans="1:42" s="273" customFormat="1" ht="16.5">
      <c r="A23" s="977"/>
      <c r="B23" s="977"/>
      <c r="C23" s="274"/>
      <c r="D23" s="268"/>
      <c r="E23" s="275"/>
      <c r="F23" s="275"/>
      <c r="G23" s="275"/>
      <c r="H23" s="275"/>
      <c r="I23" s="275"/>
      <c r="J23" s="275"/>
      <c r="K23" s="275"/>
      <c r="L23" s="275"/>
      <c r="M23" s="278"/>
      <c r="N23" s="275"/>
      <c r="O23" s="275"/>
      <c r="P23" s="278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8"/>
      <c r="AG23" s="275"/>
      <c r="AH23" s="275"/>
      <c r="AI23" s="275"/>
      <c r="AJ23" s="275"/>
      <c r="AK23" s="275"/>
      <c r="AL23" s="275"/>
      <c r="AM23" s="275"/>
      <c r="AN23" s="277"/>
      <c r="AO23" s="326">
        <f>SUM(AO16:AO22)</f>
        <v>34355</v>
      </c>
      <c r="AP23" s="326">
        <f>SUM(AP16:AP22)</f>
        <v>34355</v>
      </c>
    </row>
    <row r="24" spans="1:42" ht="94.5">
      <c r="A24" s="50">
        <v>2</v>
      </c>
      <c r="B24" s="48" t="s">
        <v>55</v>
      </c>
      <c r="C24" s="72" t="s">
        <v>70</v>
      </c>
      <c r="D24" s="18" t="s">
        <v>0</v>
      </c>
      <c r="E24" s="254" t="s">
        <v>1</v>
      </c>
      <c r="F24" s="254" t="s">
        <v>2</v>
      </c>
      <c r="G24" s="254" t="s">
        <v>3</v>
      </c>
      <c r="H24" s="254" t="s">
        <v>4</v>
      </c>
      <c r="I24" s="254" t="s">
        <v>5</v>
      </c>
      <c r="J24" s="254" t="s">
        <v>221</v>
      </c>
      <c r="K24" s="254" t="s">
        <v>7</v>
      </c>
      <c r="L24" s="254" t="s">
        <v>8</v>
      </c>
      <c r="M24" s="254" t="s">
        <v>9</v>
      </c>
      <c r="N24" s="254" t="s">
        <v>10</v>
      </c>
      <c r="O24" s="254" t="s">
        <v>214</v>
      </c>
      <c r="P24" s="254" t="s">
        <v>12</v>
      </c>
      <c r="Q24" s="254" t="s">
        <v>13</v>
      </c>
      <c r="R24" s="254" t="s">
        <v>93</v>
      </c>
      <c r="S24" s="253" t="s">
        <v>14</v>
      </c>
      <c r="T24" s="254" t="s">
        <v>15</v>
      </c>
      <c r="U24" s="254" t="s">
        <v>16</v>
      </c>
      <c r="V24" s="254" t="s">
        <v>17</v>
      </c>
      <c r="W24" s="254" t="s">
        <v>240</v>
      </c>
      <c r="X24" s="254" t="s">
        <v>19</v>
      </c>
      <c r="Y24" s="254" t="s">
        <v>20</v>
      </c>
      <c r="Z24" s="254" t="s">
        <v>21</v>
      </c>
      <c r="AA24" s="254" t="s">
        <v>241</v>
      </c>
      <c r="AB24" s="254" t="s">
        <v>23</v>
      </c>
      <c r="AC24" s="217" t="s">
        <v>233</v>
      </c>
      <c r="AD24" s="254" t="s">
        <v>25</v>
      </c>
      <c r="AE24" s="254" t="s">
        <v>26</v>
      </c>
      <c r="AF24" s="254" t="s">
        <v>27</v>
      </c>
      <c r="AG24" s="254" t="s">
        <v>28</v>
      </c>
      <c r="AH24" s="254" t="s">
        <v>238</v>
      </c>
      <c r="AI24" s="254" t="s">
        <v>94</v>
      </c>
      <c r="AJ24" s="254" t="s">
        <v>95</v>
      </c>
      <c r="AK24" s="254" t="s">
        <v>96</v>
      </c>
      <c r="AL24" s="33" t="s">
        <v>222</v>
      </c>
      <c r="AM24" s="291" t="s">
        <v>234</v>
      </c>
      <c r="AN24" s="254" t="s">
        <v>36</v>
      </c>
      <c r="AO24" s="270"/>
      <c r="AP24" s="270"/>
    </row>
    <row r="25" spans="1:42" s="4" customFormat="1" ht="27">
      <c r="A25" s="977"/>
      <c r="B25" s="977"/>
      <c r="C25" s="70" t="s">
        <v>37</v>
      </c>
      <c r="D25" s="11"/>
      <c r="E25" s="269" t="s">
        <v>45</v>
      </c>
      <c r="F25" s="269" t="s">
        <v>46</v>
      </c>
      <c r="G25" s="269"/>
      <c r="H25" s="269" t="s">
        <v>38</v>
      </c>
      <c r="I25" s="269" t="s">
        <v>39</v>
      </c>
      <c r="J25" s="269" t="s">
        <v>40</v>
      </c>
      <c r="K25" s="269" t="s">
        <v>41</v>
      </c>
      <c r="L25" s="269" t="s">
        <v>42</v>
      </c>
      <c r="M25" s="269" t="s">
        <v>43</v>
      </c>
      <c r="N25" s="269" t="s">
        <v>47</v>
      </c>
      <c r="O25" s="269" t="s">
        <v>48</v>
      </c>
      <c r="P25" s="269" t="s">
        <v>49</v>
      </c>
      <c r="Q25" s="269" t="s">
        <v>50</v>
      </c>
      <c r="R25" s="269"/>
      <c r="S25" s="272"/>
      <c r="T25" s="269" t="s">
        <v>51</v>
      </c>
      <c r="U25" s="269" t="s">
        <v>52</v>
      </c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73"/>
      <c r="AP25" s="273"/>
    </row>
    <row r="26" spans="1:42" s="4" customFormat="1" ht="16.5">
      <c r="A26" s="977"/>
      <c r="B26" s="977"/>
      <c r="C26" s="71" t="s">
        <v>29</v>
      </c>
      <c r="D26" s="18"/>
      <c r="E26" s="283">
        <v>150</v>
      </c>
      <c r="F26" s="283">
        <v>100</v>
      </c>
      <c r="G26" s="275">
        <v>100</v>
      </c>
      <c r="H26" s="283">
        <v>75</v>
      </c>
      <c r="I26" s="275">
        <v>10</v>
      </c>
      <c r="J26" s="275">
        <v>30</v>
      </c>
      <c r="K26" s="283">
        <v>300</v>
      </c>
      <c r="L26" s="283">
        <v>300</v>
      </c>
      <c r="M26" s="275" t="s">
        <v>44</v>
      </c>
      <c r="N26" s="284">
        <v>1000</v>
      </c>
      <c r="O26" s="284">
        <v>500</v>
      </c>
      <c r="P26" s="275" t="s">
        <v>44</v>
      </c>
      <c r="Q26" s="275" t="s">
        <v>44</v>
      </c>
      <c r="R26" s="284">
        <v>250</v>
      </c>
      <c r="S26" s="275"/>
      <c r="T26" s="284">
        <v>550</v>
      </c>
      <c r="U26" s="284">
        <v>8000</v>
      </c>
      <c r="V26" s="283">
        <v>700</v>
      </c>
      <c r="W26" s="260" t="s">
        <v>44</v>
      </c>
      <c r="X26" s="260">
        <v>500</v>
      </c>
      <c r="Y26" s="284">
        <v>100</v>
      </c>
      <c r="Z26" s="284">
        <v>75</v>
      </c>
      <c r="AA26" s="275">
        <v>500</v>
      </c>
      <c r="AB26" s="275">
        <v>100</v>
      </c>
      <c r="AC26" s="289">
        <v>250</v>
      </c>
      <c r="AD26" s="275" t="s">
        <v>44</v>
      </c>
      <c r="AE26" s="289">
        <v>75</v>
      </c>
      <c r="AF26" s="275" t="s">
        <v>44</v>
      </c>
      <c r="AG26" s="276">
        <v>1000</v>
      </c>
      <c r="AH26" s="276">
        <v>500</v>
      </c>
      <c r="AI26" s="275" t="s">
        <v>44</v>
      </c>
      <c r="AJ26" s="275" t="s">
        <v>44</v>
      </c>
      <c r="AK26" s="275" t="s">
        <v>44</v>
      </c>
      <c r="AL26" s="275"/>
      <c r="AM26" s="289">
        <v>25</v>
      </c>
      <c r="AN26" s="277"/>
      <c r="AO26" s="258">
        <f>SUM(E26:AN26)</f>
        <v>15190</v>
      </c>
      <c r="AP26" s="258"/>
    </row>
    <row r="27" spans="1:42" s="4" customFormat="1" ht="16.5">
      <c r="A27" s="977"/>
      <c r="B27" s="977"/>
      <c r="C27" s="71"/>
      <c r="D27" s="18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6"/>
      <c r="AH27" s="276"/>
      <c r="AI27" s="275"/>
      <c r="AJ27" s="275"/>
      <c r="AK27" s="275"/>
      <c r="AL27" s="275" t="s">
        <v>44</v>
      </c>
      <c r="AM27" s="275"/>
      <c r="AN27" s="277"/>
      <c r="AO27" s="258"/>
      <c r="AP27" s="258"/>
    </row>
    <row r="28" spans="1:42" s="4" customFormat="1" ht="16.5">
      <c r="A28" s="977"/>
      <c r="B28" s="977"/>
      <c r="C28" s="71" t="s">
        <v>30</v>
      </c>
      <c r="D28" s="18"/>
      <c r="E28" s="275" t="s">
        <v>44</v>
      </c>
      <c r="F28" s="275" t="s">
        <v>44</v>
      </c>
      <c r="G28" s="275" t="s">
        <v>44</v>
      </c>
      <c r="H28" s="275" t="s">
        <v>44</v>
      </c>
      <c r="I28" s="275" t="s">
        <v>44</v>
      </c>
      <c r="J28" s="275" t="s">
        <v>44</v>
      </c>
      <c r="K28" s="275" t="s">
        <v>44</v>
      </c>
      <c r="L28" s="275" t="s">
        <v>44</v>
      </c>
      <c r="M28" s="275" t="s">
        <v>44</v>
      </c>
      <c r="N28" s="284">
        <v>1000</v>
      </c>
      <c r="O28" s="284">
        <v>500</v>
      </c>
      <c r="P28" s="275" t="s">
        <v>44</v>
      </c>
      <c r="Q28" s="275" t="s">
        <v>44</v>
      </c>
      <c r="R28" s="275" t="s">
        <v>44</v>
      </c>
      <c r="S28" s="275"/>
      <c r="T28" s="275" t="s">
        <v>44</v>
      </c>
      <c r="U28" s="275" t="s">
        <v>44</v>
      </c>
      <c r="V28" s="275" t="s">
        <v>44</v>
      </c>
      <c r="W28" s="275" t="s">
        <v>44</v>
      </c>
      <c r="X28" s="275" t="s">
        <v>44</v>
      </c>
      <c r="Y28" s="275" t="s">
        <v>44</v>
      </c>
      <c r="Z28" s="275" t="s">
        <v>44</v>
      </c>
      <c r="AA28" s="275" t="s">
        <v>44</v>
      </c>
      <c r="AB28" s="275" t="s">
        <v>44</v>
      </c>
      <c r="AC28" s="275" t="s">
        <v>44</v>
      </c>
      <c r="AD28" s="275" t="s">
        <v>44</v>
      </c>
      <c r="AE28" s="275" t="s">
        <v>44</v>
      </c>
      <c r="AF28" s="275" t="s">
        <v>44</v>
      </c>
      <c r="AG28" s="275" t="s">
        <v>44</v>
      </c>
      <c r="AH28" s="275" t="s">
        <v>44</v>
      </c>
      <c r="AI28" s="275" t="s">
        <v>44</v>
      </c>
      <c r="AJ28" s="275" t="s">
        <v>44</v>
      </c>
      <c r="AK28" s="275" t="s">
        <v>44</v>
      </c>
      <c r="AL28" s="275"/>
      <c r="AM28" s="275"/>
      <c r="AN28" s="277"/>
      <c r="AO28" s="258">
        <f>SUM(E28:AN28)</f>
        <v>1500</v>
      </c>
      <c r="AP28" s="258">
        <f>AO26+AO28</f>
        <v>16690</v>
      </c>
    </row>
    <row r="29" spans="1:42" s="4" customFormat="1" ht="16.5">
      <c r="A29" s="977"/>
      <c r="B29" s="977"/>
      <c r="C29" s="71"/>
      <c r="D29" s="18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 t="s">
        <v>44</v>
      </c>
      <c r="AM29" s="289">
        <v>25</v>
      </c>
      <c r="AN29" s="277"/>
      <c r="AO29" s="258"/>
      <c r="AP29" s="258"/>
    </row>
    <row r="30" spans="1:42" s="4" customFormat="1" ht="16.5">
      <c r="A30" s="977"/>
      <c r="B30" s="977"/>
      <c r="C30" s="71" t="s">
        <v>31</v>
      </c>
      <c r="D30" s="18"/>
      <c r="E30" s="283">
        <v>150</v>
      </c>
      <c r="F30" s="283">
        <v>100</v>
      </c>
      <c r="G30" s="275">
        <v>100</v>
      </c>
      <c r="H30" s="283">
        <v>75</v>
      </c>
      <c r="I30" s="275">
        <v>10</v>
      </c>
      <c r="J30" s="275">
        <v>30</v>
      </c>
      <c r="K30" s="275" t="s">
        <v>44</v>
      </c>
      <c r="L30" s="275" t="s">
        <v>44</v>
      </c>
      <c r="M30" s="275" t="s">
        <v>44</v>
      </c>
      <c r="N30" s="284">
        <v>1000</v>
      </c>
      <c r="O30" s="284">
        <v>500</v>
      </c>
      <c r="P30" s="275" t="s">
        <v>44</v>
      </c>
      <c r="Q30" s="275" t="s">
        <v>44</v>
      </c>
      <c r="R30" s="284">
        <v>250</v>
      </c>
      <c r="S30" s="275"/>
      <c r="T30" s="284">
        <v>550</v>
      </c>
      <c r="U30" s="284">
        <v>8000</v>
      </c>
      <c r="V30" s="283">
        <v>700</v>
      </c>
      <c r="W30" s="260" t="s">
        <v>44</v>
      </c>
      <c r="X30" s="260">
        <v>500</v>
      </c>
      <c r="Y30" s="284">
        <v>100</v>
      </c>
      <c r="Z30" s="284">
        <v>75</v>
      </c>
      <c r="AA30" s="275" t="s">
        <v>44</v>
      </c>
      <c r="AB30" s="275" t="s">
        <v>44</v>
      </c>
      <c r="AC30" s="289">
        <v>250</v>
      </c>
      <c r="AD30" s="275" t="s">
        <v>44</v>
      </c>
      <c r="AE30" s="289">
        <v>75</v>
      </c>
      <c r="AF30" s="275" t="s">
        <v>44</v>
      </c>
      <c r="AG30" s="276">
        <v>1000</v>
      </c>
      <c r="AH30" s="275" t="s">
        <v>44</v>
      </c>
      <c r="AI30" s="275" t="s">
        <v>44</v>
      </c>
      <c r="AJ30" s="275" t="s">
        <v>44</v>
      </c>
      <c r="AK30" s="275" t="s">
        <v>44</v>
      </c>
      <c r="AL30" s="275" t="s">
        <v>44</v>
      </c>
      <c r="AM30" s="275"/>
      <c r="AN30" s="277"/>
      <c r="AO30" s="258">
        <f>SUM(E30:AN30)</f>
        <v>13465</v>
      </c>
      <c r="AP30" s="258"/>
    </row>
    <row r="31" spans="1:42" s="4" customFormat="1" ht="16.5">
      <c r="A31" s="977"/>
      <c r="B31" s="977"/>
      <c r="C31" s="71"/>
      <c r="D31" s="18"/>
      <c r="E31" s="275"/>
      <c r="F31" s="275"/>
      <c r="G31" s="275"/>
      <c r="H31" s="275"/>
      <c r="I31" s="275"/>
      <c r="J31" s="275"/>
      <c r="K31" s="275"/>
      <c r="L31" s="275"/>
      <c r="M31" s="278"/>
      <c r="N31" s="275"/>
      <c r="O31" s="275"/>
      <c r="P31" s="278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8"/>
      <c r="AG31" s="276"/>
      <c r="AH31" s="317"/>
      <c r="AI31" s="278"/>
      <c r="AJ31" s="278"/>
      <c r="AK31" s="275"/>
      <c r="AL31" s="275"/>
      <c r="AM31" s="275"/>
      <c r="AN31" s="277"/>
      <c r="AO31" s="258"/>
      <c r="AP31" s="258"/>
    </row>
    <row r="32" spans="1:42" s="4" customFormat="1" ht="16.5">
      <c r="A32" s="977"/>
      <c r="B32" s="977"/>
      <c r="C32" s="71" t="s">
        <v>32</v>
      </c>
      <c r="D32" s="18"/>
      <c r="E32" s="275" t="s">
        <v>44</v>
      </c>
      <c r="F32" s="275" t="s">
        <v>44</v>
      </c>
      <c r="G32" s="275" t="s">
        <v>44</v>
      </c>
      <c r="H32" s="275" t="s">
        <v>44</v>
      </c>
      <c r="I32" s="275" t="s">
        <v>44</v>
      </c>
      <c r="J32" s="275" t="s">
        <v>44</v>
      </c>
      <c r="K32" s="275" t="s">
        <v>44</v>
      </c>
      <c r="L32" s="275" t="s">
        <v>44</v>
      </c>
      <c r="M32" s="279">
        <v>100</v>
      </c>
      <c r="N32" s="284">
        <v>1000</v>
      </c>
      <c r="O32" s="284">
        <v>500</v>
      </c>
      <c r="P32" s="285">
        <v>200</v>
      </c>
      <c r="Q32" s="284">
        <v>500</v>
      </c>
      <c r="R32" s="275" t="s">
        <v>44</v>
      </c>
      <c r="S32" s="275"/>
      <c r="T32" s="275" t="s">
        <v>44</v>
      </c>
      <c r="U32" s="275" t="s">
        <v>44</v>
      </c>
      <c r="V32" s="275" t="s">
        <v>44</v>
      </c>
      <c r="W32" s="275" t="s">
        <v>44</v>
      </c>
      <c r="X32" s="275" t="s">
        <v>44</v>
      </c>
      <c r="Y32" s="275" t="s">
        <v>44</v>
      </c>
      <c r="Z32" s="275" t="s">
        <v>44</v>
      </c>
      <c r="AA32" s="275" t="s">
        <v>44</v>
      </c>
      <c r="AB32" s="275" t="s">
        <v>44</v>
      </c>
      <c r="AC32" s="275" t="s">
        <v>44</v>
      </c>
      <c r="AD32" s="284">
        <v>750</v>
      </c>
      <c r="AE32" s="275" t="s">
        <v>44</v>
      </c>
      <c r="AF32" s="284">
        <v>500</v>
      </c>
      <c r="AG32" s="275" t="s">
        <v>44</v>
      </c>
      <c r="AH32" s="275" t="s">
        <v>44</v>
      </c>
      <c r="AI32" s="284">
        <v>650</v>
      </c>
      <c r="AJ32" s="275" t="s">
        <v>44</v>
      </c>
      <c r="AK32" s="275" t="s">
        <v>44</v>
      </c>
      <c r="AL32" s="275" t="s">
        <v>44</v>
      </c>
      <c r="AM32" s="275"/>
      <c r="AN32" s="277"/>
      <c r="AO32" s="258">
        <f>SUM(E32:AN32)</f>
        <v>4200</v>
      </c>
      <c r="AP32" s="258">
        <f>AO30+AO32</f>
        <v>17665</v>
      </c>
    </row>
    <row r="33" spans="1:42" s="4" customFormat="1" ht="16.5">
      <c r="A33" s="977"/>
      <c r="B33" s="977"/>
      <c r="C33" s="71"/>
      <c r="D33" s="18"/>
      <c r="E33" s="275"/>
      <c r="F33" s="275"/>
      <c r="G33" s="275"/>
      <c r="H33" s="275"/>
      <c r="I33" s="275"/>
      <c r="J33" s="275"/>
      <c r="K33" s="275"/>
      <c r="L33" s="275"/>
      <c r="M33" s="278"/>
      <c r="N33" s="275"/>
      <c r="O33" s="275"/>
      <c r="P33" s="278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8"/>
      <c r="AG33" s="275"/>
      <c r="AH33" s="275"/>
      <c r="AI33" s="275"/>
      <c r="AJ33" s="275"/>
      <c r="AK33" s="275"/>
      <c r="AL33" s="275"/>
      <c r="AM33" s="275"/>
      <c r="AN33" s="277"/>
      <c r="AO33" s="326">
        <f>SUM(AO26:AO32)</f>
        <v>34355</v>
      </c>
      <c r="AP33" s="326">
        <f>SUM(AP26:AP32)</f>
        <v>34355</v>
      </c>
    </row>
    <row r="34" spans="1:42" ht="94.5">
      <c r="A34" s="50">
        <v>3</v>
      </c>
      <c r="B34" s="48" t="s">
        <v>56</v>
      </c>
      <c r="C34" s="72" t="s">
        <v>71</v>
      </c>
      <c r="D34" s="18" t="s">
        <v>0</v>
      </c>
      <c r="E34" s="254" t="s">
        <v>1</v>
      </c>
      <c r="F34" s="254" t="s">
        <v>2</v>
      </c>
      <c r="G34" s="254" t="s">
        <v>3</v>
      </c>
      <c r="H34" s="254" t="s">
        <v>4</v>
      </c>
      <c r="I34" s="254" t="s">
        <v>5</v>
      </c>
      <c r="J34" s="254" t="s">
        <v>221</v>
      </c>
      <c r="K34" s="254" t="s">
        <v>7</v>
      </c>
      <c r="L34" s="254" t="s">
        <v>8</v>
      </c>
      <c r="M34" s="254" t="s">
        <v>9</v>
      </c>
      <c r="N34" s="254" t="s">
        <v>10</v>
      </c>
      <c r="O34" s="254" t="s">
        <v>214</v>
      </c>
      <c r="P34" s="254" t="s">
        <v>12</v>
      </c>
      <c r="Q34" s="254" t="s">
        <v>13</v>
      </c>
      <c r="R34" s="254" t="s">
        <v>93</v>
      </c>
      <c r="S34" s="253" t="s">
        <v>14</v>
      </c>
      <c r="T34" s="254" t="s">
        <v>15</v>
      </c>
      <c r="U34" s="254" t="s">
        <v>16</v>
      </c>
      <c r="V34" s="254" t="s">
        <v>17</v>
      </c>
      <c r="W34" s="254" t="s">
        <v>240</v>
      </c>
      <c r="X34" s="254" t="s">
        <v>19</v>
      </c>
      <c r="Y34" s="254" t="s">
        <v>20</v>
      </c>
      <c r="Z34" s="254" t="s">
        <v>21</v>
      </c>
      <c r="AA34" s="254" t="s">
        <v>241</v>
      </c>
      <c r="AB34" s="254" t="s">
        <v>23</v>
      </c>
      <c r="AC34" s="217" t="s">
        <v>233</v>
      </c>
      <c r="AD34" s="254" t="s">
        <v>25</v>
      </c>
      <c r="AE34" s="254" t="s">
        <v>26</v>
      </c>
      <c r="AF34" s="254" t="s">
        <v>27</v>
      </c>
      <c r="AG34" s="254" t="s">
        <v>28</v>
      </c>
      <c r="AH34" s="254" t="s">
        <v>238</v>
      </c>
      <c r="AI34" s="254" t="s">
        <v>94</v>
      </c>
      <c r="AJ34" s="254" t="s">
        <v>95</v>
      </c>
      <c r="AK34" s="254" t="s">
        <v>96</v>
      </c>
      <c r="AL34" s="33" t="s">
        <v>222</v>
      </c>
      <c r="AM34" s="291" t="s">
        <v>234</v>
      </c>
      <c r="AN34" s="254" t="s">
        <v>36</v>
      </c>
      <c r="AO34" s="270"/>
      <c r="AP34" s="270"/>
    </row>
    <row r="35" spans="1:42" s="4" customFormat="1" ht="27">
      <c r="A35" s="977"/>
      <c r="B35" s="977"/>
      <c r="C35" s="70" t="s">
        <v>37</v>
      </c>
      <c r="D35" s="11"/>
      <c r="E35" s="269" t="s">
        <v>45</v>
      </c>
      <c r="F35" s="269" t="s">
        <v>46</v>
      </c>
      <c r="G35" s="269"/>
      <c r="H35" s="269" t="s">
        <v>38</v>
      </c>
      <c r="I35" s="269" t="s">
        <v>39</v>
      </c>
      <c r="J35" s="269" t="s">
        <v>40</v>
      </c>
      <c r="K35" s="269" t="s">
        <v>41</v>
      </c>
      <c r="L35" s="269" t="s">
        <v>42</v>
      </c>
      <c r="M35" s="269" t="s">
        <v>43</v>
      </c>
      <c r="N35" s="269" t="s">
        <v>47</v>
      </c>
      <c r="O35" s="269" t="s">
        <v>48</v>
      </c>
      <c r="P35" s="269" t="s">
        <v>49</v>
      </c>
      <c r="Q35" s="269" t="s">
        <v>50</v>
      </c>
      <c r="R35" s="269"/>
      <c r="S35" s="272"/>
      <c r="T35" s="269" t="s">
        <v>51</v>
      </c>
      <c r="U35" s="269" t="s">
        <v>52</v>
      </c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73"/>
      <c r="AP35" s="273"/>
    </row>
    <row r="36" spans="1:42" s="4" customFormat="1" ht="16.5">
      <c r="A36" s="977"/>
      <c r="B36" s="977"/>
      <c r="C36" s="71" t="s">
        <v>29</v>
      </c>
      <c r="D36" s="18"/>
      <c r="E36" s="283">
        <v>150</v>
      </c>
      <c r="F36" s="283">
        <v>100</v>
      </c>
      <c r="G36" s="275">
        <v>100</v>
      </c>
      <c r="H36" s="283">
        <v>75</v>
      </c>
      <c r="I36" s="275">
        <v>10</v>
      </c>
      <c r="J36" s="275">
        <v>30</v>
      </c>
      <c r="K36" s="283">
        <v>300</v>
      </c>
      <c r="L36" s="283">
        <v>300</v>
      </c>
      <c r="M36" s="275" t="s">
        <v>44</v>
      </c>
      <c r="N36" s="284">
        <v>1000</v>
      </c>
      <c r="O36" s="284">
        <v>500</v>
      </c>
      <c r="P36" s="275" t="s">
        <v>44</v>
      </c>
      <c r="Q36" s="275" t="s">
        <v>44</v>
      </c>
      <c r="R36" s="284">
        <v>250</v>
      </c>
      <c r="S36" s="275"/>
      <c r="T36" s="284">
        <v>550</v>
      </c>
      <c r="U36" s="284">
        <v>8000</v>
      </c>
      <c r="V36" s="283">
        <v>700</v>
      </c>
      <c r="W36" s="260" t="s">
        <v>44</v>
      </c>
      <c r="X36" s="260">
        <v>500</v>
      </c>
      <c r="Y36" s="284">
        <v>100</v>
      </c>
      <c r="Z36" s="284">
        <v>75</v>
      </c>
      <c r="AA36" s="275">
        <v>500</v>
      </c>
      <c r="AB36" s="275">
        <v>100</v>
      </c>
      <c r="AC36" s="289">
        <v>250</v>
      </c>
      <c r="AD36" s="275" t="s">
        <v>44</v>
      </c>
      <c r="AE36" s="289">
        <v>75</v>
      </c>
      <c r="AF36" s="275" t="s">
        <v>44</v>
      </c>
      <c r="AG36" s="276">
        <v>1000</v>
      </c>
      <c r="AH36" s="276">
        <v>500</v>
      </c>
      <c r="AI36" s="275" t="s">
        <v>44</v>
      </c>
      <c r="AJ36" s="275" t="s">
        <v>44</v>
      </c>
      <c r="AK36" s="275" t="s">
        <v>44</v>
      </c>
      <c r="AL36" s="275"/>
      <c r="AM36" s="289">
        <v>25</v>
      </c>
      <c r="AN36" s="277"/>
      <c r="AO36" s="258">
        <f>SUM(E36:AN36)</f>
        <v>15190</v>
      </c>
      <c r="AP36" s="258"/>
    </row>
    <row r="37" spans="1:42" s="4" customFormat="1" ht="16.5">
      <c r="A37" s="977"/>
      <c r="B37" s="977"/>
      <c r="C37" s="71"/>
      <c r="D37" s="18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6"/>
      <c r="AH37" s="276"/>
      <c r="AI37" s="275"/>
      <c r="AJ37" s="275"/>
      <c r="AK37" s="275"/>
      <c r="AL37" s="275" t="s">
        <v>44</v>
      </c>
      <c r="AM37" s="275"/>
      <c r="AN37" s="277"/>
      <c r="AO37" s="258"/>
      <c r="AP37" s="258"/>
    </row>
    <row r="38" spans="1:42" s="4" customFormat="1" ht="16.5">
      <c r="A38" s="977"/>
      <c r="B38" s="977"/>
      <c r="C38" s="71" t="s">
        <v>30</v>
      </c>
      <c r="D38" s="18"/>
      <c r="E38" s="275" t="s">
        <v>44</v>
      </c>
      <c r="F38" s="275" t="s">
        <v>44</v>
      </c>
      <c r="G38" s="275" t="s">
        <v>44</v>
      </c>
      <c r="H38" s="275" t="s">
        <v>44</v>
      </c>
      <c r="I38" s="275" t="s">
        <v>44</v>
      </c>
      <c r="J38" s="275" t="s">
        <v>44</v>
      </c>
      <c r="K38" s="275" t="s">
        <v>44</v>
      </c>
      <c r="L38" s="275" t="s">
        <v>44</v>
      </c>
      <c r="M38" s="275" t="s">
        <v>44</v>
      </c>
      <c r="N38" s="284">
        <v>1000</v>
      </c>
      <c r="O38" s="284">
        <v>500</v>
      </c>
      <c r="P38" s="275" t="s">
        <v>44</v>
      </c>
      <c r="Q38" s="275" t="s">
        <v>44</v>
      </c>
      <c r="R38" s="275" t="s">
        <v>44</v>
      </c>
      <c r="S38" s="275"/>
      <c r="T38" s="275" t="s">
        <v>44</v>
      </c>
      <c r="U38" s="275" t="s">
        <v>44</v>
      </c>
      <c r="V38" s="275" t="s">
        <v>44</v>
      </c>
      <c r="W38" s="275" t="s">
        <v>44</v>
      </c>
      <c r="X38" s="275" t="s">
        <v>44</v>
      </c>
      <c r="Y38" s="275" t="s">
        <v>44</v>
      </c>
      <c r="Z38" s="275" t="s">
        <v>44</v>
      </c>
      <c r="AA38" s="275" t="s">
        <v>44</v>
      </c>
      <c r="AB38" s="275" t="s">
        <v>44</v>
      </c>
      <c r="AC38" s="275" t="s">
        <v>44</v>
      </c>
      <c r="AD38" s="275" t="s">
        <v>44</v>
      </c>
      <c r="AE38" s="275" t="s">
        <v>44</v>
      </c>
      <c r="AF38" s="275" t="s">
        <v>44</v>
      </c>
      <c r="AG38" s="275" t="s">
        <v>44</v>
      </c>
      <c r="AH38" s="275" t="s">
        <v>44</v>
      </c>
      <c r="AI38" s="275" t="s">
        <v>44</v>
      </c>
      <c r="AJ38" s="275" t="s">
        <v>44</v>
      </c>
      <c r="AK38" s="275" t="s">
        <v>44</v>
      </c>
      <c r="AL38" s="275"/>
      <c r="AM38" s="275"/>
      <c r="AN38" s="277"/>
      <c r="AO38" s="258">
        <f>SUM(E38:AN38)</f>
        <v>1500</v>
      </c>
      <c r="AP38" s="258">
        <f>AO36+AO38</f>
        <v>16690</v>
      </c>
    </row>
    <row r="39" spans="1:42" s="4" customFormat="1" ht="16.5">
      <c r="A39" s="977"/>
      <c r="B39" s="977"/>
      <c r="C39" s="71"/>
      <c r="D39" s="18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 t="s">
        <v>44</v>
      </c>
      <c r="AM39" s="289">
        <v>25</v>
      </c>
      <c r="AN39" s="277"/>
      <c r="AO39" s="258"/>
      <c r="AP39" s="258"/>
    </row>
    <row r="40" spans="1:42" s="4" customFormat="1" ht="16.5">
      <c r="A40" s="977"/>
      <c r="B40" s="977"/>
      <c r="C40" s="71" t="s">
        <v>31</v>
      </c>
      <c r="D40" s="18"/>
      <c r="E40" s="283">
        <v>150</v>
      </c>
      <c r="F40" s="283">
        <v>100</v>
      </c>
      <c r="G40" s="275">
        <v>100</v>
      </c>
      <c r="H40" s="283">
        <v>75</v>
      </c>
      <c r="I40" s="275">
        <v>10</v>
      </c>
      <c r="J40" s="275">
        <v>30</v>
      </c>
      <c r="K40" s="275" t="s">
        <v>44</v>
      </c>
      <c r="L40" s="275" t="s">
        <v>44</v>
      </c>
      <c r="M40" s="275" t="s">
        <v>44</v>
      </c>
      <c r="N40" s="284">
        <v>1000</v>
      </c>
      <c r="O40" s="284">
        <v>500</v>
      </c>
      <c r="P40" s="275" t="s">
        <v>44</v>
      </c>
      <c r="Q40" s="275" t="s">
        <v>44</v>
      </c>
      <c r="R40" s="284">
        <v>250</v>
      </c>
      <c r="S40" s="275"/>
      <c r="T40" s="284">
        <v>550</v>
      </c>
      <c r="U40" s="284">
        <v>8000</v>
      </c>
      <c r="V40" s="283">
        <v>700</v>
      </c>
      <c r="W40" s="260" t="s">
        <v>44</v>
      </c>
      <c r="X40" s="260">
        <v>500</v>
      </c>
      <c r="Y40" s="284">
        <v>100</v>
      </c>
      <c r="Z40" s="284">
        <v>75</v>
      </c>
      <c r="AA40" s="275" t="s">
        <v>44</v>
      </c>
      <c r="AB40" s="275" t="s">
        <v>44</v>
      </c>
      <c r="AC40" s="289">
        <v>250</v>
      </c>
      <c r="AD40" s="275" t="s">
        <v>44</v>
      </c>
      <c r="AE40" s="289">
        <v>75</v>
      </c>
      <c r="AF40" s="275" t="s">
        <v>44</v>
      </c>
      <c r="AG40" s="276">
        <v>1000</v>
      </c>
      <c r="AH40" s="275" t="s">
        <v>44</v>
      </c>
      <c r="AI40" s="275" t="s">
        <v>44</v>
      </c>
      <c r="AJ40" s="275" t="s">
        <v>44</v>
      </c>
      <c r="AK40" s="275" t="s">
        <v>44</v>
      </c>
      <c r="AL40" s="275" t="s">
        <v>44</v>
      </c>
      <c r="AM40" s="275"/>
      <c r="AN40" s="277"/>
      <c r="AO40" s="258">
        <f>SUM(E40:AN40)</f>
        <v>13465</v>
      </c>
      <c r="AP40" s="258"/>
    </row>
    <row r="41" spans="1:42" s="4" customFormat="1" ht="16.5">
      <c r="A41" s="977"/>
      <c r="B41" s="977"/>
      <c r="C41" s="71"/>
      <c r="D41" s="18"/>
      <c r="E41" s="275"/>
      <c r="F41" s="275"/>
      <c r="G41" s="275"/>
      <c r="H41" s="275"/>
      <c r="I41" s="275"/>
      <c r="J41" s="275"/>
      <c r="K41" s="275"/>
      <c r="L41" s="275"/>
      <c r="M41" s="278"/>
      <c r="N41" s="275"/>
      <c r="O41" s="275"/>
      <c r="P41" s="278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8"/>
      <c r="AG41" s="276"/>
      <c r="AH41" s="317"/>
      <c r="AI41" s="278"/>
      <c r="AJ41" s="278"/>
      <c r="AK41" s="275"/>
      <c r="AL41" s="275"/>
      <c r="AM41" s="275"/>
      <c r="AN41" s="277"/>
      <c r="AO41" s="258"/>
      <c r="AP41" s="258"/>
    </row>
    <row r="42" spans="1:42" s="4" customFormat="1" ht="16.5">
      <c r="A42" s="977"/>
      <c r="B42" s="977"/>
      <c r="C42" s="71" t="s">
        <v>32</v>
      </c>
      <c r="D42" s="18"/>
      <c r="E42" s="275" t="s">
        <v>44</v>
      </c>
      <c r="F42" s="275" t="s">
        <v>44</v>
      </c>
      <c r="G42" s="275" t="s">
        <v>44</v>
      </c>
      <c r="H42" s="275" t="s">
        <v>44</v>
      </c>
      <c r="I42" s="275" t="s">
        <v>44</v>
      </c>
      <c r="J42" s="275" t="s">
        <v>44</v>
      </c>
      <c r="K42" s="275" t="s">
        <v>44</v>
      </c>
      <c r="L42" s="275" t="s">
        <v>44</v>
      </c>
      <c r="M42" s="279">
        <v>100</v>
      </c>
      <c r="N42" s="284">
        <v>1000</v>
      </c>
      <c r="O42" s="284">
        <v>500</v>
      </c>
      <c r="P42" s="285">
        <v>200</v>
      </c>
      <c r="Q42" s="284">
        <v>500</v>
      </c>
      <c r="R42" s="275" t="s">
        <v>44</v>
      </c>
      <c r="S42" s="275"/>
      <c r="T42" s="275" t="s">
        <v>44</v>
      </c>
      <c r="U42" s="275" t="s">
        <v>44</v>
      </c>
      <c r="V42" s="275" t="s">
        <v>44</v>
      </c>
      <c r="W42" s="275" t="s">
        <v>44</v>
      </c>
      <c r="X42" s="275" t="s">
        <v>44</v>
      </c>
      <c r="Y42" s="275" t="s">
        <v>44</v>
      </c>
      <c r="Z42" s="275" t="s">
        <v>44</v>
      </c>
      <c r="AA42" s="275" t="s">
        <v>44</v>
      </c>
      <c r="AB42" s="275" t="s">
        <v>44</v>
      </c>
      <c r="AC42" s="275" t="s">
        <v>44</v>
      </c>
      <c r="AD42" s="284">
        <v>750</v>
      </c>
      <c r="AE42" s="275" t="s">
        <v>44</v>
      </c>
      <c r="AF42" s="284">
        <v>500</v>
      </c>
      <c r="AG42" s="275" t="s">
        <v>44</v>
      </c>
      <c r="AH42" s="275" t="s">
        <v>44</v>
      </c>
      <c r="AI42" s="284">
        <v>650</v>
      </c>
      <c r="AJ42" s="275" t="s">
        <v>44</v>
      </c>
      <c r="AK42" s="275" t="s">
        <v>44</v>
      </c>
      <c r="AL42" s="275" t="s">
        <v>44</v>
      </c>
      <c r="AM42" s="275"/>
      <c r="AN42" s="277"/>
      <c r="AO42" s="258">
        <f>SUM(E42:AN42)</f>
        <v>4200</v>
      </c>
      <c r="AP42" s="258">
        <f>AO40+AO42</f>
        <v>17665</v>
      </c>
    </row>
    <row r="43" spans="1:42" s="4" customFormat="1">
      <c r="A43" s="977"/>
      <c r="B43" s="977"/>
      <c r="E43" s="275"/>
      <c r="F43" s="275"/>
      <c r="G43" s="275"/>
      <c r="H43" s="275"/>
      <c r="I43" s="275"/>
      <c r="J43" s="275"/>
      <c r="K43" s="275"/>
      <c r="L43" s="275"/>
      <c r="M43" s="278"/>
      <c r="N43" s="275"/>
      <c r="O43" s="275"/>
      <c r="P43" s="278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8"/>
      <c r="AG43" s="275"/>
      <c r="AH43" s="275"/>
      <c r="AI43" s="275"/>
      <c r="AJ43" s="275"/>
      <c r="AK43" s="275"/>
      <c r="AL43" s="275"/>
      <c r="AM43" s="275"/>
      <c r="AN43" s="277"/>
      <c r="AO43" s="326">
        <f>SUM(AO36:AO42)</f>
        <v>34355</v>
      </c>
      <c r="AP43" s="326">
        <f>SUM(AP36:AP42)</f>
        <v>34355</v>
      </c>
    </row>
    <row r="44" spans="1:42" ht="94.5">
      <c r="A44" s="50">
        <v>4</v>
      </c>
      <c r="B44" s="48" t="s">
        <v>57</v>
      </c>
      <c r="C44" s="72" t="s">
        <v>72</v>
      </c>
      <c r="D44" s="18" t="s">
        <v>0</v>
      </c>
      <c r="E44" s="254" t="s">
        <v>1</v>
      </c>
      <c r="F44" s="254" t="s">
        <v>2</v>
      </c>
      <c r="G44" s="254" t="s">
        <v>3</v>
      </c>
      <c r="H44" s="254" t="s">
        <v>4</v>
      </c>
      <c r="I44" s="254" t="s">
        <v>5</v>
      </c>
      <c r="J44" s="254" t="s">
        <v>221</v>
      </c>
      <c r="K44" s="254" t="s">
        <v>7</v>
      </c>
      <c r="L44" s="254" t="s">
        <v>8</v>
      </c>
      <c r="M44" s="254" t="s">
        <v>9</v>
      </c>
      <c r="N44" s="254" t="s">
        <v>10</v>
      </c>
      <c r="O44" s="254" t="s">
        <v>214</v>
      </c>
      <c r="P44" s="254" t="s">
        <v>12</v>
      </c>
      <c r="Q44" s="254" t="s">
        <v>13</v>
      </c>
      <c r="R44" s="254" t="s">
        <v>93</v>
      </c>
      <c r="S44" s="253" t="s">
        <v>14</v>
      </c>
      <c r="T44" s="254" t="s">
        <v>15</v>
      </c>
      <c r="U44" s="254" t="s">
        <v>16</v>
      </c>
      <c r="V44" s="254" t="s">
        <v>17</v>
      </c>
      <c r="W44" s="254" t="s">
        <v>240</v>
      </c>
      <c r="X44" s="254" t="s">
        <v>19</v>
      </c>
      <c r="Y44" s="254" t="s">
        <v>20</v>
      </c>
      <c r="Z44" s="254" t="s">
        <v>21</v>
      </c>
      <c r="AA44" s="254" t="s">
        <v>241</v>
      </c>
      <c r="AB44" s="254" t="s">
        <v>23</v>
      </c>
      <c r="AC44" s="217" t="s">
        <v>233</v>
      </c>
      <c r="AD44" s="254" t="s">
        <v>25</v>
      </c>
      <c r="AE44" s="254" t="s">
        <v>26</v>
      </c>
      <c r="AF44" s="254" t="s">
        <v>27</v>
      </c>
      <c r="AG44" s="254" t="s">
        <v>28</v>
      </c>
      <c r="AH44" s="254" t="s">
        <v>238</v>
      </c>
      <c r="AI44" s="254" t="s">
        <v>94</v>
      </c>
      <c r="AJ44" s="254" t="s">
        <v>95</v>
      </c>
      <c r="AK44" s="254" t="s">
        <v>96</v>
      </c>
      <c r="AL44" s="33" t="s">
        <v>222</v>
      </c>
      <c r="AM44" s="291" t="s">
        <v>234</v>
      </c>
      <c r="AN44" s="254" t="s">
        <v>36</v>
      </c>
      <c r="AO44" s="270"/>
      <c r="AP44" s="270"/>
    </row>
    <row r="45" spans="1:42" s="4" customFormat="1" ht="27">
      <c r="A45" s="977"/>
      <c r="B45" s="977"/>
      <c r="C45" s="70" t="s">
        <v>37</v>
      </c>
      <c r="D45" s="11"/>
      <c r="E45" s="269" t="s">
        <v>45</v>
      </c>
      <c r="F45" s="269" t="s">
        <v>46</v>
      </c>
      <c r="G45" s="269"/>
      <c r="H45" s="269" t="s">
        <v>38</v>
      </c>
      <c r="I45" s="269" t="s">
        <v>39</v>
      </c>
      <c r="J45" s="269" t="s">
        <v>40</v>
      </c>
      <c r="K45" s="269" t="s">
        <v>41</v>
      </c>
      <c r="L45" s="269" t="s">
        <v>42</v>
      </c>
      <c r="M45" s="269" t="s">
        <v>43</v>
      </c>
      <c r="N45" s="269" t="s">
        <v>47</v>
      </c>
      <c r="O45" s="269" t="s">
        <v>48</v>
      </c>
      <c r="P45" s="269" t="s">
        <v>49</v>
      </c>
      <c r="Q45" s="269" t="s">
        <v>50</v>
      </c>
      <c r="R45" s="269"/>
      <c r="S45" s="272"/>
      <c r="T45" s="269" t="s">
        <v>51</v>
      </c>
      <c r="U45" s="269" t="s">
        <v>52</v>
      </c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73"/>
      <c r="AP45" s="273"/>
    </row>
    <row r="46" spans="1:42" s="4" customFormat="1" ht="16.5">
      <c r="A46" s="977"/>
      <c r="B46" s="977"/>
      <c r="C46" s="71" t="s">
        <v>29</v>
      </c>
      <c r="D46" s="18"/>
      <c r="E46" s="283">
        <v>150</v>
      </c>
      <c r="F46" s="283">
        <v>100</v>
      </c>
      <c r="G46" s="275">
        <v>100</v>
      </c>
      <c r="H46" s="283">
        <v>75</v>
      </c>
      <c r="I46" s="275">
        <v>10</v>
      </c>
      <c r="J46" s="275">
        <v>30</v>
      </c>
      <c r="K46" s="283">
        <v>300</v>
      </c>
      <c r="L46" s="283">
        <v>300</v>
      </c>
      <c r="M46" s="275" t="s">
        <v>44</v>
      </c>
      <c r="N46" s="284">
        <v>1000</v>
      </c>
      <c r="O46" s="284">
        <v>500</v>
      </c>
      <c r="P46" s="275" t="s">
        <v>44</v>
      </c>
      <c r="Q46" s="275" t="s">
        <v>44</v>
      </c>
      <c r="R46" s="284">
        <v>250</v>
      </c>
      <c r="S46" s="275"/>
      <c r="T46" s="284">
        <v>550</v>
      </c>
      <c r="U46" s="284">
        <v>8000</v>
      </c>
      <c r="V46" s="283">
        <v>700</v>
      </c>
      <c r="W46" s="260" t="s">
        <v>44</v>
      </c>
      <c r="X46" s="260">
        <v>500</v>
      </c>
      <c r="Y46" s="284">
        <v>100</v>
      </c>
      <c r="Z46" s="284">
        <v>75</v>
      </c>
      <c r="AA46" s="275">
        <v>500</v>
      </c>
      <c r="AB46" s="275">
        <v>100</v>
      </c>
      <c r="AC46" s="289">
        <v>250</v>
      </c>
      <c r="AD46" s="275" t="s">
        <v>44</v>
      </c>
      <c r="AE46" s="289">
        <v>75</v>
      </c>
      <c r="AF46" s="275" t="s">
        <v>44</v>
      </c>
      <c r="AG46" s="276">
        <v>1000</v>
      </c>
      <c r="AH46" s="276">
        <v>500</v>
      </c>
      <c r="AI46" s="275" t="s">
        <v>44</v>
      </c>
      <c r="AJ46" s="275" t="s">
        <v>44</v>
      </c>
      <c r="AK46" s="275" t="s">
        <v>44</v>
      </c>
      <c r="AL46" s="275"/>
      <c r="AM46" s="289">
        <v>25</v>
      </c>
      <c r="AN46" s="277"/>
      <c r="AO46" s="258">
        <f>SUM(E46:AN46)</f>
        <v>15190</v>
      </c>
      <c r="AP46" s="258"/>
    </row>
    <row r="47" spans="1:42" s="4" customFormat="1" ht="16.5">
      <c r="A47" s="977"/>
      <c r="B47" s="977"/>
      <c r="C47" s="71"/>
      <c r="D47" s="18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6"/>
      <c r="AH47" s="276"/>
      <c r="AI47" s="275"/>
      <c r="AJ47" s="275"/>
      <c r="AK47" s="275"/>
      <c r="AL47" s="275" t="s">
        <v>44</v>
      </c>
      <c r="AM47" s="275"/>
      <c r="AN47" s="277"/>
      <c r="AO47" s="258"/>
      <c r="AP47" s="258"/>
    </row>
    <row r="48" spans="1:42" s="4" customFormat="1" ht="16.5">
      <c r="A48" s="977"/>
      <c r="B48" s="977"/>
      <c r="C48" s="71" t="s">
        <v>30</v>
      </c>
      <c r="D48" s="18"/>
      <c r="E48" s="275" t="s">
        <v>44</v>
      </c>
      <c r="F48" s="275" t="s">
        <v>44</v>
      </c>
      <c r="G48" s="275" t="s">
        <v>44</v>
      </c>
      <c r="H48" s="275" t="s">
        <v>44</v>
      </c>
      <c r="I48" s="275" t="s">
        <v>44</v>
      </c>
      <c r="J48" s="275" t="s">
        <v>44</v>
      </c>
      <c r="K48" s="275" t="s">
        <v>44</v>
      </c>
      <c r="L48" s="275" t="s">
        <v>44</v>
      </c>
      <c r="M48" s="275" t="s">
        <v>44</v>
      </c>
      <c r="N48" s="284">
        <v>1000</v>
      </c>
      <c r="O48" s="284">
        <v>500</v>
      </c>
      <c r="P48" s="275" t="s">
        <v>44</v>
      </c>
      <c r="Q48" s="275" t="s">
        <v>44</v>
      </c>
      <c r="R48" s="275" t="s">
        <v>44</v>
      </c>
      <c r="S48" s="275"/>
      <c r="T48" s="275" t="s">
        <v>44</v>
      </c>
      <c r="U48" s="275" t="s">
        <v>44</v>
      </c>
      <c r="V48" s="275" t="s">
        <v>44</v>
      </c>
      <c r="W48" s="275" t="s">
        <v>44</v>
      </c>
      <c r="X48" s="275" t="s">
        <v>44</v>
      </c>
      <c r="Y48" s="275" t="s">
        <v>44</v>
      </c>
      <c r="Z48" s="275" t="s">
        <v>44</v>
      </c>
      <c r="AA48" s="275" t="s">
        <v>44</v>
      </c>
      <c r="AB48" s="275" t="s">
        <v>44</v>
      </c>
      <c r="AC48" s="275" t="s">
        <v>44</v>
      </c>
      <c r="AD48" s="275" t="s">
        <v>44</v>
      </c>
      <c r="AE48" s="275" t="s">
        <v>44</v>
      </c>
      <c r="AF48" s="275" t="s">
        <v>44</v>
      </c>
      <c r="AG48" s="275" t="s">
        <v>44</v>
      </c>
      <c r="AH48" s="275" t="s">
        <v>44</v>
      </c>
      <c r="AI48" s="275" t="s">
        <v>44</v>
      </c>
      <c r="AJ48" s="275" t="s">
        <v>44</v>
      </c>
      <c r="AK48" s="275" t="s">
        <v>44</v>
      </c>
      <c r="AL48" s="275"/>
      <c r="AM48" s="275"/>
      <c r="AN48" s="277"/>
      <c r="AO48" s="258">
        <f>SUM(E48:AN48)</f>
        <v>1500</v>
      </c>
      <c r="AP48" s="258">
        <f>AO46+AO48</f>
        <v>16690</v>
      </c>
    </row>
    <row r="49" spans="1:42" s="4" customFormat="1" ht="16.5">
      <c r="A49" s="977"/>
      <c r="B49" s="977"/>
      <c r="C49" s="71"/>
      <c r="D49" s="18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 t="s">
        <v>44</v>
      </c>
      <c r="AM49" s="289">
        <v>25</v>
      </c>
      <c r="AN49" s="277"/>
      <c r="AO49" s="258"/>
      <c r="AP49" s="258"/>
    </row>
    <row r="50" spans="1:42" s="4" customFormat="1" ht="16.5">
      <c r="A50" s="977"/>
      <c r="B50" s="977"/>
      <c r="C50" s="71" t="s">
        <v>31</v>
      </c>
      <c r="D50" s="18"/>
      <c r="E50" s="283">
        <v>150</v>
      </c>
      <c r="F50" s="283">
        <v>100</v>
      </c>
      <c r="G50" s="275">
        <v>100</v>
      </c>
      <c r="H50" s="283">
        <v>75</v>
      </c>
      <c r="I50" s="275">
        <v>10</v>
      </c>
      <c r="J50" s="275">
        <v>30</v>
      </c>
      <c r="K50" s="275" t="s">
        <v>44</v>
      </c>
      <c r="L50" s="275" t="s">
        <v>44</v>
      </c>
      <c r="M50" s="275" t="s">
        <v>44</v>
      </c>
      <c r="N50" s="284">
        <v>1000</v>
      </c>
      <c r="O50" s="284">
        <v>500</v>
      </c>
      <c r="P50" s="275" t="s">
        <v>44</v>
      </c>
      <c r="Q50" s="275" t="s">
        <v>44</v>
      </c>
      <c r="R50" s="284">
        <v>250</v>
      </c>
      <c r="S50" s="275"/>
      <c r="T50" s="284">
        <v>550</v>
      </c>
      <c r="U50" s="284">
        <v>8000</v>
      </c>
      <c r="V50" s="283">
        <v>700</v>
      </c>
      <c r="W50" s="260" t="s">
        <v>44</v>
      </c>
      <c r="X50" s="260">
        <v>500</v>
      </c>
      <c r="Y50" s="284">
        <v>100</v>
      </c>
      <c r="Z50" s="284">
        <v>75</v>
      </c>
      <c r="AA50" s="275" t="s">
        <v>44</v>
      </c>
      <c r="AB50" s="275" t="s">
        <v>44</v>
      </c>
      <c r="AC50" s="289">
        <v>250</v>
      </c>
      <c r="AD50" s="275" t="s">
        <v>44</v>
      </c>
      <c r="AE50" s="289">
        <v>75</v>
      </c>
      <c r="AF50" s="275" t="s">
        <v>44</v>
      </c>
      <c r="AG50" s="276">
        <v>1000</v>
      </c>
      <c r="AH50" s="275" t="s">
        <v>44</v>
      </c>
      <c r="AI50" s="275" t="s">
        <v>44</v>
      </c>
      <c r="AJ50" s="275" t="s">
        <v>44</v>
      </c>
      <c r="AK50" s="275" t="s">
        <v>44</v>
      </c>
      <c r="AL50" s="275" t="s">
        <v>44</v>
      </c>
      <c r="AM50" s="275"/>
      <c r="AN50" s="277"/>
      <c r="AO50" s="258">
        <f>SUM(E50:AN50)</f>
        <v>13465</v>
      </c>
      <c r="AP50" s="258"/>
    </row>
    <row r="51" spans="1:42" s="4" customFormat="1" ht="16.5">
      <c r="A51" s="977"/>
      <c r="B51" s="977"/>
      <c r="C51" s="71"/>
      <c r="D51" s="18"/>
      <c r="E51" s="275"/>
      <c r="F51" s="275"/>
      <c r="G51" s="275"/>
      <c r="H51" s="275"/>
      <c r="I51" s="275"/>
      <c r="J51" s="275"/>
      <c r="K51" s="275"/>
      <c r="L51" s="275"/>
      <c r="M51" s="278"/>
      <c r="N51" s="275"/>
      <c r="O51" s="275"/>
      <c r="P51" s="278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8"/>
      <c r="AG51" s="276"/>
      <c r="AH51" s="317"/>
      <c r="AI51" s="278"/>
      <c r="AJ51" s="278"/>
      <c r="AK51" s="275"/>
      <c r="AL51" s="275"/>
      <c r="AM51" s="275"/>
      <c r="AN51" s="277"/>
      <c r="AO51" s="258"/>
      <c r="AP51" s="258"/>
    </row>
    <row r="52" spans="1:42" s="4" customFormat="1" ht="16.5">
      <c r="A52" s="977"/>
      <c r="B52" s="977"/>
      <c r="C52" s="71" t="s">
        <v>32</v>
      </c>
      <c r="D52" s="18"/>
      <c r="E52" s="275" t="s">
        <v>44</v>
      </c>
      <c r="F52" s="275" t="s">
        <v>44</v>
      </c>
      <c r="G52" s="275" t="s">
        <v>44</v>
      </c>
      <c r="H52" s="275" t="s">
        <v>44</v>
      </c>
      <c r="I52" s="275" t="s">
        <v>44</v>
      </c>
      <c r="J52" s="275" t="s">
        <v>44</v>
      </c>
      <c r="K52" s="275" t="s">
        <v>44</v>
      </c>
      <c r="L52" s="275" t="s">
        <v>44</v>
      </c>
      <c r="M52" s="279">
        <v>100</v>
      </c>
      <c r="N52" s="284">
        <v>1000</v>
      </c>
      <c r="O52" s="284">
        <v>500</v>
      </c>
      <c r="P52" s="285">
        <v>200</v>
      </c>
      <c r="Q52" s="284">
        <v>500</v>
      </c>
      <c r="R52" s="275" t="s">
        <v>44</v>
      </c>
      <c r="S52" s="275"/>
      <c r="T52" s="275" t="s">
        <v>44</v>
      </c>
      <c r="U52" s="275" t="s">
        <v>44</v>
      </c>
      <c r="V52" s="275" t="s">
        <v>44</v>
      </c>
      <c r="W52" s="275" t="s">
        <v>44</v>
      </c>
      <c r="X52" s="275" t="s">
        <v>44</v>
      </c>
      <c r="Y52" s="275" t="s">
        <v>44</v>
      </c>
      <c r="Z52" s="275" t="s">
        <v>44</v>
      </c>
      <c r="AA52" s="275" t="s">
        <v>44</v>
      </c>
      <c r="AB52" s="275" t="s">
        <v>44</v>
      </c>
      <c r="AC52" s="275" t="s">
        <v>44</v>
      </c>
      <c r="AD52" s="284">
        <v>750</v>
      </c>
      <c r="AE52" s="275" t="s">
        <v>44</v>
      </c>
      <c r="AF52" s="284">
        <v>500</v>
      </c>
      <c r="AG52" s="275" t="s">
        <v>44</v>
      </c>
      <c r="AH52" s="275" t="s">
        <v>44</v>
      </c>
      <c r="AI52" s="284">
        <v>650</v>
      </c>
      <c r="AJ52" s="275" t="s">
        <v>44</v>
      </c>
      <c r="AK52" s="275" t="s">
        <v>44</v>
      </c>
      <c r="AL52" s="275" t="s">
        <v>44</v>
      </c>
      <c r="AM52" s="275"/>
      <c r="AN52" s="277"/>
      <c r="AO52" s="258">
        <f>SUM(E52:AN52)</f>
        <v>4200</v>
      </c>
      <c r="AP52" s="258">
        <f>AO50+AO52</f>
        <v>17665</v>
      </c>
    </row>
    <row r="53" spans="1:42" s="4" customFormat="1" ht="16.5">
      <c r="A53" s="66"/>
      <c r="B53" s="67"/>
      <c r="C53" s="71"/>
      <c r="D53" s="18"/>
      <c r="E53" s="275"/>
      <c r="F53" s="275"/>
      <c r="G53" s="275"/>
      <c r="H53" s="275"/>
      <c r="I53" s="275"/>
      <c r="J53" s="275"/>
      <c r="K53" s="275"/>
      <c r="L53" s="275"/>
      <c r="M53" s="278"/>
      <c r="N53" s="275"/>
      <c r="O53" s="275"/>
      <c r="P53" s="278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8"/>
      <c r="AG53" s="275"/>
      <c r="AH53" s="275"/>
      <c r="AI53" s="275"/>
      <c r="AJ53" s="275"/>
      <c r="AK53" s="275"/>
      <c r="AL53" s="275"/>
      <c r="AM53" s="275"/>
      <c r="AN53" s="277"/>
      <c r="AO53" s="326">
        <f>SUM(AO46:AO52)</f>
        <v>34355</v>
      </c>
      <c r="AP53" s="326">
        <f>SUM(AP46:AP52)</f>
        <v>34355</v>
      </c>
    </row>
    <row r="54" spans="1:42" s="60" customFormat="1">
      <c r="A54" s="50" t="s">
        <v>80</v>
      </c>
      <c r="B54" s="48"/>
      <c r="C54" s="48"/>
      <c r="D54" s="49"/>
      <c r="E54" s="48">
        <v>1</v>
      </c>
      <c r="F54" s="48">
        <v>2</v>
      </c>
      <c r="G54" s="48">
        <v>3</v>
      </c>
      <c r="H54" s="48">
        <v>4</v>
      </c>
      <c r="I54" s="48">
        <v>5</v>
      </c>
      <c r="J54" s="48">
        <v>6</v>
      </c>
      <c r="K54" s="48">
        <v>7</v>
      </c>
      <c r="L54" s="48">
        <v>8</v>
      </c>
      <c r="M54" s="48">
        <v>9</v>
      </c>
      <c r="N54" s="216">
        <v>10</v>
      </c>
      <c r="O54" s="216">
        <v>11</v>
      </c>
      <c r="P54" s="216">
        <v>12</v>
      </c>
      <c r="Q54" s="216">
        <v>13</v>
      </c>
      <c r="R54" s="48">
        <v>14</v>
      </c>
      <c r="S54" s="49"/>
      <c r="T54" s="48">
        <v>15</v>
      </c>
      <c r="U54" s="48">
        <v>16</v>
      </c>
      <c r="V54" s="48">
        <v>17</v>
      </c>
      <c r="W54" s="48">
        <v>18</v>
      </c>
      <c r="X54" s="48">
        <v>19</v>
      </c>
      <c r="Y54" s="48">
        <v>20</v>
      </c>
      <c r="Z54" s="48">
        <v>21</v>
      </c>
      <c r="AA54" s="48">
        <v>22</v>
      </c>
      <c r="AB54" s="48">
        <v>23</v>
      </c>
      <c r="AC54" s="48">
        <v>24</v>
      </c>
      <c r="AD54" s="48">
        <v>25</v>
      </c>
      <c r="AE54" s="48">
        <v>26</v>
      </c>
      <c r="AF54" s="48">
        <v>27</v>
      </c>
      <c r="AG54" s="48">
        <v>28</v>
      </c>
      <c r="AH54" s="48"/>
      <c r="AI54" s="48">
        <v>29</v>
      </c>
      <c r="AJ54" s="48">
        <v>30</v>
      </c>
      <c r="AK54" s="48">
        <v>31</v>
      </c>
      <c r="AL54" s="48"/>
      <c r="AM54" s="48"/>
      <c r="AN54" s="59">
        <v>32</v>
      </c>
    </row>
    <row r="55" spans="1:42" ht="94.5">
      <c r="A55" s="50">
        <v>5</v>
      </c>
      <c r="B55" s="48" t="s">
        <v>58</v>
      </c>
      <c r="C55" s="72" t="s">
        <v>73</v>
      </c>
      <c r="D55" s="18" t="s">
        <v>0</v>
      </c>
      <c r="E55" s="254" t="s">
        <v>1</v>
      </c>
      <c r="F55" s="254" t="s">
        <v>2</v>
      </c>
      <c r="G55" s="254" t="s">
        <v>3</v>
      </c>
      <c r="H55" s="254" t="s">
        <v>4</v>
      </c>
      <c r="I55" s="254" t="s">
        <v>5</v>
      </c>
      <c r="J55" s="254" t="s">
        <v>221</v>
      </c>
      <c r="K55" s="254" t="s">
        <v>7</v>
      </c>
      <c r="L55" s="254" t="s">
        <v>8</v>
      </c>
      <c r="M55" s="254" t="s">
        <v>9</v>
      </c>
      <c r="N55" s="254" t="s">
        <v>10</v>
      </c>
      <c r="O55" s="254" t="s">
        <v>214</v>
      </c>
      <c r="P55" s="254" t="s">
        <v>12</v>
      </c>
      <c r="Q55" s="254" t="s">
        <v>13</v>
      </c>
      <c r="R55" s="254" t="s">
        <v>93</v>
      </c>
      <c r="S55" s="253" t="s">
        <v>14</v>
      </c>
      <c r="T55" s="254" t="s">
        <v>15</v>
      </c>
      <c r="U55" s="254" t="s">
        <v>16</v>
      </c>
      <c r="V55" s="254" t="s">
        <v>17</v>
      </c>
      <c r="W55" s="254" t="s">
        <v>240</v>
      </c>
      <c r="X55" s="254" t="s">
        <v>19</v>
      </c>
      <c r="Y55" s="254" t="s">
        <v>20</v>
      </c>
      <c r="Z55" s="254" t="s">
        <v>21</v>
      </c>
      <c r="AA55" s="254" t="s">
        <v>241</v>
      </c>
      <c r="AB55" s="254" t="s">
        <v>23</v>
      </c>
      <c r="AC55" s="217" t="s">
        <v>233</v>
      </c>
      <c r="AD55" s="254" t="s">
        <v>25</v>
      </c>
      <c r="AE55" s="254" t="s">
        <v>26</v>
      </c>
      <c r="AF55" s="254" t="s">
        <v>27</v>
      </c>
      <c r="AG55" s="254" t="s">
        <v>28</v>
      </c>
      <c r="AH55" s="254" t="s">
        <v>238</v>
      </c>
      <c r="AI55" s="254" t="s">
        <v>94</v>
      </c>
      <c r="AJ55" s="254" t="s">
        <v>95</v>
      </c>
      <c r="AK55" s="254" t="s">
        <v>96</v>
      </c>
      <c r="AL55" s="33" t="s">
        <v>222</v>
      </c>
      <c r="AM55" s="291" t="s">
        <v>234</v>
      </c>
      <c r="AN55" s="254" t="s">
        <v>36</v>
      </c>
      <c r="AO55" s="270"/>
      <c r="AP55" s="270"/>
    </row>
    <row r="56" spans="1:42" ht="27">
      <c r="A56" s="977"/>
      <c r="B56" s="977"/>
      <c r="C56" s="70" t="s">
        <v>37</v>
      </c>
      <c r="D56" s="18"/>
      <c r="E56" s="269" t="s">
        <v>45</v>
      </c>
      <c r="F56" s="269" t="s">
        <v>46</v>
      </c>
      <c r="G56" s="269"/>
      <c r="H56" s="269" t="s">
        <v>38</v>
      </c>
      <c r="I56" s="269" t="s">
        <v>39</v>
      </c>
      <c r="J56" s="269" t="s">
        <v>40</v>
      </c>
      <c r="K56" s="269" t="s">
        <v>41</v>
      </c>
      <c r="L56" s="269" t="s">
        <v>42</v>
      </c>
      <c r="M56" s="269" t="s">
        <v>43</v>
      </c>
      <c r="N56" s="269" t="s">
        <v>47</v>
      </c>
      <c r="O56" s="269" t="s">
        <v>48</v>
      </c>
      <c r="P56" s="269" t="s">
        <v>49</v>
      </c>
      <c r="Q56" s="269" t="s">
        <v>50</v>
      </c>
      <c r="R56" s="269"/>
      <c r="S56" s="272"/>
      <c r="T56" s="269" t="s">
        <v>51</v>
      </c>
      <c r="U56" s="269" t="s">
        <v>52</v>
      </c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73"/>
      <c r="AP56" s="273"/>
    </row>
    <row r="57" spans="1:42" s="4" customFormat="1" ht="16.5">
      <c r="A57" s="977"/>
      <c r="B57" s="977"/>
      <c r="C57" s="71" t="s">
        <v>29</v>
      </c>
      <c r="D57" s="18"/>
      <c r="E57" s="283">
        <v>150</v>
      </c>
      <c r="F57" s="283">
        <v>100</v>
      </c>
      <c r="G57" s="275">
        <v>100</v>
      </c>
      <c r="H57" s="283">
        <v>75</v>
      </c>
      <c r="I57" s="275">
        <v>10</v>
      </c>
      <c r="J57" s="275">
        <v>30</v>
      </c>
      <c r="K57" s="283">
        <v>300</v>
      </c>
      <c r="L57" s="283">
        <v>300</v>
      </c>
      <c r="M57" s="275" t="s">
        <v>44</v>
      </c>
      <c r="N57" s="284">
        <v>1000</v>
      </c>
      <c r="O57" s="284">
        <v>500</v>
      </c>
      <c r="P57" s="275" t="s">
        <v>44</v>
      </c>
      <c r="Q57" s="275" t="s">
        <v>44</v>
      </c>
      <c r="R57" s="284">
        <v>250</v>
      </c>
      <c r="S57" s="275"/>
      <c r="T57" s="284">
        <v>550</v>
      </c>
      <c r="U57" s="284">
        <v>8000</v>
      </c>
      <c r="V57" s="283">
        <v>700</v>
      </c>
      <c r="W57" s="260" t="s">
        <v>44</v>
      </c>
      <c r="X57" s="260">
        <v>500</v>
      </c>
      <c r="Y57" s="284">
        <v>100</v>
      </c>
      <c r="Z57" s="284">
        <v>75</v>
      </c>
      <c r="AA57" s="275">
        <v>500</v>
      </c>
      <c r="AB57" s="275">
        <v>100</v>
      </c>
      <c r="AC57" s="289">
        <v>250</v>
      </c>
      <c r="AD57" s="275" t="s">
        <v>44</v>
      </c>
      <c r="AE57" s="289">
        <v>75</v>
      </c>
      <c r="AF57" s="275" t="s">
        <v>44</v>
      </c>
      <c r="AG57" s="276">
        <v>1000</v>
      </c>
      <c r="AH57" s="276">
        <v>500</v>
      </c>
      <c r="AI57" s="275" t="s">
        <v>44</v>
      </c>
      <c r="AJ57" s="275" t="s">
        <v>44</v>
      </c>
      <c r="AK57" s="275" t="s">
        <v>44</v>
      </c>
      <c r="AL57" s="275"/>
      <c r="AM57" s="289">
        <v>25</v>
      </c>
      <c r="AN57" s="277"/>
      <c r="AO57" s="258">
        <f>SUM(E57:AN57)</f>
        <v>15190</v>
      </c>
      <c r="AP57" s="258"/>
    </row>
    <row r="58" spans="1:42" s="4" customFormat="1" ht="16.5">
      <c r="A58" s="977"/>
      <c r="B58" s="977"/>
      <c r="C58" s="71"/>
      <c r="D58" s="18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6"/>
      <c r="AH58" s="276"/>
      <c r="AI58" s="275"/>
      <c r="AJ58" s="275"/>
      <c r="AK58" s="275"/>
      <c r="AL58" s="275" t="s">
        <v>44</v>
      </c>
      <c r="AM58" s="275"/>
      <c r="AN58" s="277"/>
      <c r="AO58" s="258"/>
      <c r="AP58" s="258"/>
    </row>
    <row r="59" spans="1:42" s="4" customFormat="1" ht="16.5">
      <c r="A59" s="977"/>
      <c r="B59" s="977"/>
      <c r="C59" s="71" t="s">
        <v>30</v>
      </c>
      <c r="D59" s="18"/>
      <c r="E59" s="275" t="s">
        <v>44</v>
      </c>
      <c r="F59" s="275" t="s">
        <v>44</v>
      </c>
      <c r="G59" s="275" t="s">
        <v>44</v>
      </c>
      <c r="H59" s="275" t="s">
        <v>44</v>
      </c>
      <c r="I59" s="275" t="s">
        <v>44</v>
      </c>
      <c r="J59" s="275" t="s">
        <v>44</v>
      </c>
      <c r="K59" s="275" t="s">
        <v>44</v>
      </c>
      <c r="L59" s="275" t="s">
        <v>44</v>
      </c>
      <c r="M59" s="275" t="s">
        <v>44</v>
      </c>
      <c r="N59" s="284">
        <v>1000</v>
      </c>
      <c r="O59" s="284">
        <v>500</v>
      </c>
      <c r="P59" s="275" t="s">
        <v>44</v>
      </c>
      <c r="Q59" s="275" t="s">
        <v>44</v>
      </c>
      <c r="R59" s="275" t="s">
        <v>44</v>
      </c>
      <c r="S59" s="275"/>
      <c r="T59" s="275" t="s">
        <v>44</v>
      </c>
      <c r="U59" s="275" t="s">
        <v>44</v>
      </c>
      <c r="V59" s="275" t="s">
        <v>44</v>
      </c>
      <c r="W59" s="275" t="s">
        <v>44</v>
      </c>
      <c r="X59" s="275" t="s">
        <v>44</v>
      </c>
      <c r="Y59" s="275" t="s">
        <v>44</v>
      </c>
      <c r="Z59" s="275" t="s">
        <v>44</v>
      </c>
      <c r="AA59" s="275" t="s">
        <v>44</v>
      </c>
      <c r="AB59" s="275" t="s">
        <v>44</v>
      </c>
      <c r="AC59" s="275" t="s">
        <v>44</v>
      </c>
      <c r="AD59" s="275" t="s">
        <v>44</v>
      </c>
      <c r="AE59" s="275" t="s">
        <v>44</v>
      </c>
      <c r="AF59" s="275" t="s">
        <v>44</v>
      </c>
      <c r="AG59" s="275" t="s">
        <v>44</v>
      </c>
      <c r="AH59" s="275" t="s">
        <v>44</v>
      </c>
      <c r="AI59" s="275" t="s">
        <v>44</v>
      </c>
      <c r="AJ59" s="275" t="s">
        <v>44</v>
      </c>
      <c r="AK59" s="275" t="s">
        <v>44</v>
      </c>
      <c r="AL59" s="275"/>
      <c r="AM59" s="275"/>
      <c r="AN59" s="277"/>
      <c r="AO59" s="258">
        <f>SUM(E59:AN59)</f>
        <v>1500</v>
      </c>
      <c r="AP59" s="258">
        <f>AO57+AO59</f>
        <v>16690</v>
      </c>
    </row>
    <row r="60" spans="1:42" s="4" customFormat="1" ht="16.5">
      <c r="A60" s="977"/>
      <c r="B60" s="977"/>
      <c r="C60" s="71"/>
      <c r="D60" s="18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 t="s">
        <v>44</v>
      </c>
      <c r="AM60" s="289">
        <v>25</v>
      </c>
      <c r="AN60" s="277"/>
      <c r="AO60" s="258"/>
      <c r="AP60" s="258"/>
    </row>
    <row r="61" spans="1:42" s="4" customFormat="1" ht="16.5">
      <c r="A61" s="977"/>
      <c r="B61" s="977"/>
      <c r="C61" s="71" t="s">
        <v>31</v>
      </c>
      <c r="D61" s="18"/>
      <c r="E61" s="283">
        <v>150</v>
      </c>
      <c r="F61" s="283">
        <v>100</v>
      </c>
      <c r="G61" s="275">
        <v>100</v>
      </c>
      <c r="H61" s="283">
        <v>75</v>
      </c>
      <c r="I61" s="275">
        <v>10</v>
      </c>
      <c r="J61" s="275">
        <v>30</v>
      </c>
      <c r="K61" s="275" t="s">
        <v>44</v>
      </c>
      <c r="L61" s="275" t="s">
        <v>44</v>
      </c>
      <c r="M61" s="275" t="s">
        <v>44</v>
      </c>
      <c r="N61" s="284">
        <v>1000</v>
      </c>
      <c r="O61" s="284">
        <v>500</v>
      </c>
      <c r="P61" s="275" t="s">
        <v>44</v>
      </c>
      <c r="Q61" s="275" t="s">
        <v>44</v>
      </c>
      <c r="R61" s="284">
        <v>250</v>
      </c>
      <c r="S61" s="275"/>
      <c r="T61" s="284">
        <v>550</v>
      </c>
      <c r="U61" s="284">
        <v>8000</v>
      </c>
      <c r="V61" s="283">
        <v>700</v>
      </c>
      <c r="W61" s="260" t="s">
        <v>44</v>
      </c>
      <c r="X61" s="260">
        <v>500</v>
      </c>
      <c r="Y61" s="284">
        <v>100</v>
      </c>
      <c r="Z61" s="284">
        <v>75</v>
      </c>
      <c r="AA61" s="275" t="s">
        <v>44</v>
      </c>
      <c r="AB61" s="275" t="s">
        <v>44</v>
      </c>
      <c r="AC61" s="289">
        <v>250</v>
      </c>
      <c r="AD61" s="275" t="s">
        <v>44</v>
      </c>
      <c r="AE61" s="289">
        <v>75</v>
      </c>
      <c r="AF61" s="275" t="s">
        <v>44</v>
      </c>
      <c r="AG61" s="276">
        <v>1000</v>
      </c>
      <c r="AH61" s="275" t="s">
        <v>44</v>
      </c>
      <c r="AI61" s="275" t="s">
        <v>44</v>
      </c>
      <c r="AJ61" s="275" t="s">
        <v>44</v>
      </c>
      <c r="AK61" s="275" t="s">
        <v>44</v>
      </c>
      <c r="AL61" s="275" t="s">
        <v>44</v>
      </c>
      <c r="AM61" s="275"/>
      <c r="AN61" s="277"/>
      <c r="AO61" s="258">
        <f>SUM(E61:AN61)</f>
        <v>13465</v>
      </c>
      <c r="AP61" s="258"/>
    </row>
    <row r="62" spans="1:42" s="4" customFormat="1" ht="16.5">
      <c r="A62" s="977"/>
      <c r="B62" s="977"/>
      <c r="C62" s="71"/>
      <c r="D62" s="18"/>
      <c r="E62" s="275"/>
      <c r="F62" s="275"/>
      <c r="G62" s="275"/>
      <c r="H62" s="275"/>
      <c r="I62" s="275"/>
      <c r="J62" s="275"/>
      <c r="K62" s="275"/>
      <c r="L62" s="275"/>
      <c r="M62" s="278"/>
      <c r="N62" s="275"/>
      <c r="O62" s="275"/>
      <c r="P62" s="278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8"/>
      <c r="AG62" s="276"/>
      <c r="AH62" s="317"/>
      <c r="AI62" s="278"/>
      <c r="AJ62" s="278"/>
      <c r="AK62" s="275"/>
      <c r="AL62" s="275"/>
      <c r="AM62" s="275"/>
      <c r="AN62" s="277"/>
      <c r="AO62" s="258"/>
      <c r="AP62" s="258"/>
    </row>
    <row r="63" spans="1:42" s="4" customFormat="1" ht="16.5">
      <c r="A63" s="977"/>
      <c r="B63" s="977"/>
      <c r="C63" s="71" t="s">
        <v>32</v>
      </c>
      <c r="D63" s="18"/>
      <c r="E63" s="275" t="s">
        <v>44</v>
      </c>
      <c r="F63" s="275" t="s">
        <v>44</v>
      </c>
      <c r="G63" s="275" t="s">
        <v>44</v>
      </c>
      <c r="H63" s="275" t="s">
        <v>44</v>
      </c>
      <c r="I63" s="275" t="s">
        <v>44</v>
      </c>
      <c r="J63" s="275" t="s">
        <v>44</v>
      </c>
      <c r="K63" s="275" t="s">
        <v>44</v>
      </c>
      <c r="L63" s="275" t="s">
        <v>44</v>
      </c>
      <c r="M63" s="279">
        <v>100</v>
      </c>
      <c r="N63" s="284">
        <v>1000</v>
      </c>
      <c r="O63" s="284">
        <v>500</v>
      </c>
      <c r="P63" s="285">
        <v>200</v>
      </c>
      <c r="Q63" s="284">
        <v>500</v>
      </c>
      <c r="R63" s="275" t="s">
        <v>44</v>
      </c>
      <c r="S63" s="275"/>
      <c r="T63" s="275" t="s">
        <v>44</v>
      </c>
      <c r="U63" s="275" t="s">
        <v>44</v>
      </c>
      <c r="V63" s="275" t="s">
        <v>44</v>
      </c>
      <c r="W63" s="275" t="s">
        <v>44</v>
      </c>
      <c r="X63" s="275" t="s">
        <v>44</v>
      </c>
      <c r="Y63" s="275" t="s">
        <v>44</v>
      </c>
      <c r="Z63" s="275" t="s">
        <v>44</v>
      </c>
      <c r="AA63" s="275" t="s">
        <v>44</v>
      </c>
      <c r="AB63" s="275" t="s">
        <v>44</v>
      </c>
      <c r="AC63" s="275" t="s">
        <v>44</v>
      </c>
      <c r="AD63" s="284">
        <v>750</v>
      </c>
      <c r="AE63" s="275" t="s">
        <v>44</v>
      </c>
      <c r="AF63" s="284">
        <v>500</v>
      </c>
      <c r="AG63" s="275" t="s">
        <v>44</v>
      </c>
      <c r="AH63" s="275" t="s">
        <v>44</v>
      </c>
      <c r="AI63" s="284">
        <v>650</v>
      </c>
      <c r="AJ63" s="275" t="s">
        <v>44</v>
      </c>
      <c r="AK63" s="275" t="s">
        <v>44</v>
      </c>
      <c r="AL63" s="275" t="s">
        <v>44</v>
      </c>
      <c r="AM63" s="275"/>
      <c r="AN63" s="277"/>
      <c r="AO63" s="258">
        <f>SUM(E63:AN63)</f>
        <v>4200</v>
      </c>
      <c r="AP63" s="258">
        <f>AO61+AO63</f>
        <v>17665</v>
      </c>
    </row>
    <row r="64" spans="1:42" s="4" customFormat="1" ht="16.5">
      <c r="A64" s="977"/>
      <c r="B64" s="977"/>
      <c r="C64" s="71"/>
      <c r="D64" s="18"/>
      <c r="E64" s="275"/>
      <c r="F64" s="275"/>
      <c r="G64" s="275"/>
      <c r="H64" s="275"/>
      <c r="I64" s="275"/>
      <c r="J64" s="275"/>
      <c r="K64" s="275"/>
      <c r="L64" s="275"/>
      <c r="M64" s="278"/>
      <c r="N64" s="275"/>
      <c r="O64" s="275"/>
      <c r="P64" s="278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8"/>
      <c r="AG64" s="275"/>
      <c r="AH64" s="275"/>
      <c r="AI64" s="275"/>
      <c r="AJ64" s="275"/>
      <c r="AK64" s="275"/>
      <c r="AL64" s="275"/>
      <c r="AM64" s="275"/>
      <c r="AN64" s="277"/>
      <c r="AO64" s="326">
        <f>SUM(AO57:AO63)</f>
        <v>34355</v>
      </c>
      <c r="AP64" s="326">
        <f>SUM(AP57:AP63)</f>
        <v>34355</v>
      </c>
    </row>
    <row r="65" spans="1:42" ht="94.5">
      <c r="A65" s="50">
        <v>6</v>
      </c>
      <c r="B65" s="48" t="s">
        <v>59</v>
      </c>
      <c r="C65" s="72" t="s">
        <v>74</v>
      </c>
      <c r="D65" s="18" t="s">
        <v>0</v>
      </c>
      <c r="E65" s="254" t="s">
        <v>1</v>
      </c>
      <c r="F65" s="254" t="s">
        <v>2</v>
      </c>
      <c r="G65" s="254" t="s">
        <v>3</v>
      </c>
      <c r="H65" s="254" t="s">
        <v>4</v>
      </c>
      <c r="I65" s="254" t="s">
        <v>5</v>
      </c>
      <c r="J65" s="254" t="s">
        <v>221</v>
      </c>
      <c r="K65" s="254" t="s">
        <v>7</v>
      </c>
      <c r="L65" s="254" t="s">
        <v>8</v>
      </c>
      <c r="M65" s="254" t="s">
        <v>9</v>
      </c>
      <c r="N65" s="254" t="s">
        <v>10</v>
      </c>
      <c r="O65" s="254" t="s">
        <v>214</v>
      </c>
      <c r="P65" s="254" t="s">
        <v>12</v>
      </c>
      <c r="Q65" s="254" t="s">
        <v>13</v>
      </c>
      <c r="R65" s="254" t="s">
        <v>93</v>
      </c>
      <c r="S65" s="253" t="s">
        <v>14</v>
      </c>
      <c r="T65" s="254" t="s">
        <v>15</v>
      </c>
      <c r="U65" s="254" t="s">
        <v>16</v>
      </c>
      <c r="V65" s="254" t="s">
        <v>17</v>
      </c>
      <c r="W65" s="254" t="s">
        <v>240</v>
      </c>
      <c r="X65" s="254" t="s">
        <v>19</v>
      </c>
      <c r="Y65" s="254" t="s">
        <v>20</v>
      </c>
      <c r="Z65" s="254" t="s">
        <v>21</v>
      </c>
      <c r="AA65" s="254" t="s">
        <v>241</v>
      </c>
      <c r="AB65" s="254" t="s">
        <v>23</v>
      </c>
      <c r="AC65" s="217" t="s">
        <v>233</v>
      </c>
      <c r="AD65" s="254" t="s">
        <v>25</v>
      </c>
      <c r="AE65" s="254" t="s">
        <v>26</v>
      </c>
      <c r="AF65" s="254" t="s">
        <v>27</v>
      </c>
      <c r="AG65" s="254" t="s">
        <v>28</v>
      </c>
      <c r="AH65" s="254" t="s">
        <v>238</v>
      </c>
      <c r="AI65" s="254" t="s">
        <v>94</v>
      </c>
      <c r="AJ65" s="254" t="s">
        <v>95</v>
      </c>
      <c r="AK65" s="254" t="s">
        <v>96</v>
      </c>
      <c r="AL65" s="33" t="s">
        <v>222</v>
      </c>
      <c r="AM65" s="291" t="s">
        <v>234</v>
      </c>
      <c r="AN65" s="254" t="s">
        <v>36</v>
      </c>
      <c r="AO65" s="270"/>
      <c r="AP65" s="270"/>
    </row>
    <row r="66" spans="1:42" ht="27">
      <c r="A66" s="977"/>
      <c r="B66" s="977"/>
      <c r="C66" s="70" t="s">
        <v>37</v>
      </c>
      <c r="D66" s="18"/>
      <c r="E66" s="269" t="s">
        <v>45</v>
      </c>
      <c r="F66" s="269" t="s">
        <v>46</v>
      </c>
      <c r="G66" s="269"/>
      <c r="H66" s="269" t="s">
        <v>38</v>
      </c>
      <c r="I66" s="269" t="s">
        <v>39</v>
      </c>
      <c r="J66" s="269" t="s">
        <v>40</v>
      </c>
      <c r="K66" s="269" t="s">
        <v>41</v>
      </c>
      <c r="L66" s="269" t="s">
        <v>42</v>
      </c>
      <c r="M66" s="269" t="s">
        <v>43</v>
      </c>
      <c r="N66" s="269" t="s">
        <v>47</v>
      </c>
      <c r="O66" s="269" t="s">
        <v>48</v>
      </c>
      <c r="P66" s="269" t="s">
        <v>49</v>
      </c>
      <c r="Q66" s="269" t="s">
        <v>50</v>
      </c>
      <c r="R66" s="269"/>
      <c r="S66" s="272"/>
      <c r="T66" s="269" t="s">
        <v>51</v>
      </c>
      <c r="U66" s="269" t="s">
        <v>52</v>
      </c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73"/>
      <c r="AP66" s="273"/>
    </row>
    <row r="67" spans="1:42" s="4" customFormat="1" ht="16.5">
      <c r="A67" s="977"/>
      <c r="B67" s="977"/>
      <c r="C67" s="71" t="s">
        <v>29</v>
      </c>
      <c r="D67" s="18"/>
      <c r="E67" s="283">
        <v>150</v>
      </c>
      <c r="F67" s="283">
        <v>100</v>
      </c>
      <c r="G67" s="275">
        <v>100</v>
      </c>
      <c r="H67" s="283">
        <v>75</v>
      </c>
      <c r="I67" s="275">
        <v>10</v>
      </c>
      <c r="J67" s="275">
        <v>30</v>
      </c>
      <c r="K67" s="283">
        <v>300</v>
      </c>
      <c r="L67" s="283">
        <v>300</v>
      </c>
      <c r="M67" s="275" t="s">
        <v>44</v>
      </c>
      <c r="N67" s="284">
        <v>1000</v>
      </c>
      <c r="O67" s="284">
        <v>500</v>
      </c>
      <c r="P67" s="275" t="s">
        <v>44</v>
      </c>
      <c r="Q67" s="275" t="s">
        <v>44</v>
      </c>
      <c r="R67" s="284">
        <v>250</v>
      </c>
      <c r="S67" s="275"/>
      <c r="T67" s="284">
        <v>550</v>
      </c>
      <c r="U67" s="284">
        <v>8000</v>
      </c>
      <c r="V67" s="283">
        <v>700</v>
      </c>
      <c r="W67" s="260" t="s">
        <v>44</v>
      </c>
      <c r="X67" s="260">
        <v>500</v>
      </c>
      <c r="Y67" s="284">
        <v>100</v>
      </c>
      <c r="Z67" s="284">
        <v>75</v>
      </c>
      <c r="AA67" s="275">
        <v>500</v>
      </c>
      <c r="AB67" s="275">
        <v>100</v>
      </c>
      <c r="AC67" s="289">
        <v>250</v>
      </c>
      <c r="AD67" s="275" t="s">
        <v>44</v>
      </c>
      <c r="AE67" s="289">
        <v>75</v>
      </c>
      <c r="AF67" s="275" t="s">
        <v>44</v>
      </c>
      <c r="AG67" s="276">
        <v>1000</v>
      </c>
      <c r="AH67" s="276">
        <v>500</v>
      </c>
      <c r="AI67" s="275" t="s">
        <v>44</v>
      </c>
      <c r="AJ67" s="275" t="s">
        <v>44</v>
      </c>
      <c r="AK67" s="275" t="s">
        <v>44</v>
      </c>
      <c r="AL67" s="275"/>
      <c r="AM67" s="289">
        <v>25</v>
      </c>
      <c r="AN67" s="277"/>
      <c r="AO67" s="258">
        <f>SUM(E67:AN67)</f>
        <v>15190</v>
      </c>
      <c r="AP67" s="258"/>
    </row>
    <row r="68" spans="1:42" s="4" customFormat="1" ht="16.5">
      <c r="A68" s="977"/>
      <c r="B68" s="977"/>
      <c r="C68" s="71"/>
      <c r="D68" s="18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6"/>
      <c r="AH68" s="276"/>
      <c r="AI68" s="275"/>
      <c r="AJ68" s="275"/>
      <c r="AK68" s="275"/>
      <c r="AL68" s="275" t="s">
        <v>44</v>
      </c>
      <c r="AM68" s="275"/>
      <c r="AN68" s="277"/>
      <c r="AO68" s="258"/>
      <c r="AP68" s="258"/>
    </row>
    <row r="69" spans="1:42" s="4" customFormat="1" ht="16.5">
      <c r="A69" s="977"/>
      <c r="B69" s="977"/>
      <c r="C69" s="71" t="s">
        <v>30</v>
      </c>
      <c r="D69" s="18"/>
      <c r="E69" s="275" t="s">
        <v>44</v>
      </c>
      <c r="F69" s="275" t="s">
        <v>44</v>
      </c>
      <c r="G69" s="275" t="s">
        <v>44</v>
      </c>
      <c r="H69" s="275" t="s">
        <v>44</v>
      </c>
      <c r="I69" s="275" t="s">
        <v>44</v>
      </c>
      <c r="J69" s="275" t="s">
        <v>44</v>
      </c>
      <c r="K69" s="275" t="s">
        <v>44</v>
      </c>
      <c r="L69" s="275" t="s">
        <v>44</v>
      </c>
      <c r="M69" s="275" t="s">
        <v>44</v>
      </c>
      <c r="N69" s="284">
        <v>1000</v>
      </c>
      <c r="O69" s="284">
        <v>500</v>
      </c>
      <c r="P69" s="275" t="s">
        <v>44</v>
      </c>
      <c r="Q69" s="275" t="s">
        <v>44</v>
      </c>
      <c r="R69" s="275" t="s">
        <v>44</v>
      </c>
      <c r="S69" s="275"/>
      <c r="T69" s="275" t="s">
        <v>44</v>
      </c>
      <c r="U69" s="275" t="s">
        <v>44</v>
      </c>
      <c r="V69" s="275" t="s">
        <v>44</v>
      </c>
      <c r="W69" s="275" t="s">
        <v>44</v>
      </c>
      <c r="X69" s="275" t="s">
        <v>44</v>
      </c>
      <c r="Y69" s="275" t="s">
        <v>44</v>
      </c>
      <c r="Z69" s="275" t="s">
        <v>44</v>
      </c>
      <c r="AA69" s="275" t="s">
        <v>44</v>
      </c>
      <c r="AB69" s="275" t="s">
        <v>44</v>
      </c>
      <c r="AC69" s="275" t="s">
        <v>44</v>
      </c>
      <c r="AD69" s="275" t="s">
        <v>44</v>
      </c>
      <c r="AE69" s="275" t="s">
        <v>44</v>
      </c>
      <c r="AF69" s="275" t="s">
        <v>44</v>
      </c>
      <c r="AG69" s="275" t="s">
        <v>44</v>
      </c>
      <c r="AH69" s="275" t="s">
        <v>44</v>
      </c>
      <c r="AI69" s="275" t="s">
        <v>44</v>
      </c>
      <c r="AJ69" s="275" t="s">
        <v>44</v>
      </c>
      <c r="AK69" s="275" t="s">
        <v>44</v>
      </c>
      <c r="AL69" s="275"/>
      <c r="AM69" s="275"/>
      <c r="AN69" s="277"/>
      <c r="AO69" s="258">
        <f>SUM(E69:AN69)</f>
        <v>1500</v>
      </c>
      <c r="AP69" s="258">
        <f>AO67+AO69</f>
        <v>16690</v>
      </c>
    </row>
    <row r="70" spans="1:42" s="4" customFormat="1" ht="16.5">
      <c r="A70" s="977"/>
      <c r="B70" s="977"/>
      <c r="C70" s="71"/>
      <c r="D70" s="18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 t="s">
        <v>44</v>
      </c>
      <c r="AM70" s="289">
        <v>25</v>
      </c>
      <c r="AN70" s="277"/>
      <c r="AO70" s="258"/>
      <c r="AP70" s="258"/>
    </row>
    <row r="71" spans="1:42" s="4" customFormat="1" ht="16.5">
      <c r="A71" s="977"/>
      <c r="B71" s="977"/>
      <c r="C71" s="71" t="s">
        <v>31</v>
      </c>
      <c r="D71" s="18"/>
      <c r="E71" s="283">
        <v>150</v>
      </c>
      <c r="F71" s="283">
        <v>100</v>
      </c>
      <c r="G71" s="275">
        <v>100</v>
      </c>
      <c r="H71" s="283">
        <v>75</v>
      </c>
      <c r="I71" s="275">
        <v>10</v>
      </c>
      <c r="J71" s="275">
        <v>30</v>
      </c>
      <c r="K71" s="275" t="s">
        <v>44</v>
      </c>
      <c r="L71" s="275" t="s">
        <v>44</v>
      </c>
      <c r="M71" s="275" t="s">
        <v>44</v>
      </c>
      <c r="N71" s="284">
        <v>1000</v>
      </c>
      <c r="O71" s="284">
        <v>500</v>
      </c>
      <c r="P71" s="275" t="s">
        <v>44</v>
      </c>
      <c r="Q71" s="275" t="s">
        <v>44</v>
      </c>
      <c r="R71" s="284">
        <v>250</v>
      </c>
      <c r="S71" s="275"/>
      <c r="T71" s="284">
        <v>550</v>
      </c>
      <c r="U71" s="284">
        <v>8000</v>
      </c>
      <c r="V71" s="283">
        <v>700</v>
      </c>
      <c r="W71" s="260" t="s">
        <v>44</v>
      </c>
      <c r="X71" s="260">
        <v>500</v>
      </c>
      <c r="Y71" s="284">
        <v>100</v>
      </c>
      <c r="Z71" s="284">
        <v>75</v>
      </c>
      <c r="AA71" s="275" t="s">
        <v>44</v>
      </c>
      <c r="AB71" s="275" t="s">
        <v>44</v>
      </c>
      <c r="AC71" s="289">
        <v>250</v>
      </c>
      <c r="AD71" s="275" t="s">
        <v>44</v>
      </c>
      <c r="AE71" s="289">
        <v>75</v>
      </c>
      <c r="AF71" s="275" t="s">
        <v>44</v>
      </c>
      <c r="AG71" s="276">
        <v>1000</v>
      </c>
      <c r="AH71" s="275" t="s">
        <v>44</v>
      </c>
      <c r="AI71" s="275" t="s">
        <v>44</v>
      </c>
      <c r="AJ71" s="275" t="s">
        <v>44</v>
      </c>
      <c r="AK71" s="275" t="s">
        <v>44</v>
      </c>
      <c r="AL71" s="275" t="s">
        <v>44</v>
      </c>
      <c r="AM71" s="275"/>
      <c r="AN71" s="277"/>
      <c r="AO71" s="258">
        <f>SUM(E71:AN71)</f>
        <v>13465</v>
      </c>
      <c r="AP71" s="258"/>
    </row>
    <row r="72" spans="1:42" s="4" customFormat="1" ht="16.5">
      <c r="A72" s="977"/>
      <c r="B72" s="977"/>
      <c r="C72" s="71"/>
      <c r="D72" s="18"/>
      <c r="E72" s="275"/>
      <c r="F72" s="275"/>
      <c r="G72" s="275"/>
      <c r="H72" s="275"/>
      <c r="I72" s="275"/>
      <c r="J72" s="275"/>
      <c r="K72" s="275"/>
      <c r="L72" s="275"/>
      <c r="M72" s="278"/>
      <c r="N72" s="275"/>
      <c r="O72" s="275"/>
      <c r="P72" s="278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8"/>
      <c r="AG72" s="276"/>
      <c r="AH72" s="317"/>
      <c r="AI72" s="278"/>
      <c r="AJ72" s="278"/>
      <c r="AK72" s="275"/>
      <c r="AL72" s="275"/>
      <c r="AM72" s="275"/>
      <c r="AN72" s="277"/>
      <c r="AO72" s="258"/>
      <c r="AP72" s="258"/>
    </row>
    <row r="73" spans="1:42" s="4" customFormat="1" ht="16.5">
      <c r="A73" s="977"/>
      <c r="B73" s="977"/>
      <c r="C73" s="71" t="s">
        <v>32</v>
      </c>
      <c r="D73" s="18"/>
      <c r="E73" s="275" t="s">
        <v>44</v>
      </c>
      <c r="F73" s="275" t="s">
        <v>44</v>
      </c>
      <c r="G73" s="275" t="s">
        <v>44</v>
      </c>
      <c r="H73" s="275" t="s">
        <v>44</v>
      </c>
      <c r="I73" s="275" t="s">
        <v>44</v>
      </c>
      <c r="J73" s="275" t="s">
        <v>44</v>
      </c>
      <c r="K73" s="275" t="s">
        <v>44</v>
      </c>
      <c r="L73" s="275" t="s">
        <v>44</v>
      </c>
      <c r="M73" s="279">
        <v>100</v>
      </c>
      <c r="N73" s="284">
        <v>1000</v>
      </c>
      <c r="O73" s="284">
        <v>500</v>
      </c>
      <c r="P73" s="285">
        <v>200</v>
      </c>
      <c r="Q73" s="284">
        <v>500</v>
      </c>
      <c r="R73" s="275" t="s">
        <v>44</v>
      </c>
      <c r="S73" s="275"/>
      <c r="T73" s="275" t="s">
        <v>44</v>
      </c>
      <c r="U73" s="275" t="s">
        <v>44</v>
      </c>
      <c r="V73" s="275" t="s">
        <v>44</v>
      </c>
      <c r="W73" s="275" t="s">
        <v>44</v>
      </c>
      <c r="X73" s="275" t="s">
        <v>44</v>
      </c>
      <c r="Y73" s="275" t="s">
        <v>44</v>
      </c>
      <c r="Z73" s="275" t="s">
        <v>44</v>
      </c>
      <c r="AA73" s="275" t="s">
        <v>44</v>
      </c>
      <c r="AB73" s="275" t="s">
        <v>44</v>
      </c>
      <c r="AC73" s="275" t="s">
        <v>44</v>
      </c>
      <c r="AD73" s="284">
        <v>750</v>
      </c>
      <c r="AE73" s="275" t="s">
        <v>44</v>
      </c>
      <c r="AF73" s="284">
        <v>500</v>
      </c>
      <c r="AG73" s="275" t="s">
        <v>44</v>
      </c>
      <c r="AH73" s="275" t="s">
        <v>44</v>
      </c>
      <c r="AI73" s="284">
        <v>650</v>
      </c>
      <c r="AJ73" s="275" t="s">
        <v>44</v>
      </c>
      <c r="AK73" s="275" t="s">
        <v>44</v>
      </c>
      <c r="AL73" s="275" t="s">
        <v>44</v>
      </c>
      <c r="AM73" s="275"/>
      <c r="AN73" s="277"/>
      <c r="AO73" s="258">
        <f>SUM(E73:AN73)</f>
        <v>4200</v>
      </c>
      <c r="AP73" s="258">
        <f>AO71+AO73</f>
        <v>17665</v>
      </c>
    </row>
    <row r="74" spans="1:42" s="4" customFormat="1" ht="16.5">
      <c r="A74" s="977"/>
      <c r="B74" s="977"/>
      <c r="C74" s="71"/>
      <c r="D74" s="18"/>
      <c r="E74" s="275"/>
      <c r="F74" s="275"/>
      <c r="G74" s="275"/>
      <c r="H74" s="275"/>
      <c r="I74" s="275"/>
      <c r="J74" s="275"/>
      <c r="K74" s="275"/>
      <c r="L74" s="275"/>
      <c r="M74" s="278"/>
      <c r="N74" s="275"/>
      <c r="O74" s="275"/>
      <c r="P74" s="278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8"/>
      <c r="AG74" s="275"/>
      <c r="AH74" s="275"/>
      <c r="AI74" s="275"/>
      <c r="AJ74" s="275"/>
      <c r="AK74" s="275"/>
      <c r="AL74" s="275"/>
      <c r="AM74" s="275"/>
      <c r="AN74" s="277"/>
      <c r="AO74" s="326">
        <f>SUM(AO67:AO73)</f>
        <v>34355</v>
      </c>
      <c r="AP74" s="326">
        <f>SUM(AP67:AP73)</f>
        <v>34355</v>
      </c>
    </row>
    <row r="75" spans="1:42" ht="94.5">
      <c r="A75" s="50">
        <v>7</v>
      </c>
      <c r="B75" s="48" t="s">
        <v>60</v>
      </c>
      <c r="C75" s="72" t="s">
        <v>75</v>
      </c>
      <c r="D75" s="18" t="s">
        <v>0</v>
      </c>
      <c r="E75" s="254" t="s">
        <v>1</v>
      </c>
      <c r="F75" s="254" t="s">
        <v>2</v>
      </c>
      <c r="G75" s="254" t="s">
        <v>3</v>
      </c>
      <c r="H75" s="254" t="s">
        <v>4</v>
      </c>
      <c r="I75" s="254" t="s">
        <v>5</v>
      </c>
      <c r="J75" s="254" t="s">
        <v>221</v>
      </c>
      <c r="K75" s="254" t="s">
        <v>7</v>
      </c>
      <c r="L75" s="254" t="s">
        <v>8</v>
      </c>
      <c r="M75" s="254" t="s">
        <v>9</v>
      </c>
      <c r="N75" s="254" t="s">
        <v>10</v>
      </c>
      <c r="O75" s="254" t="s">
        <v>214</v>
      </c>
      <c r="P75" s="254" t="s">
        <v>12</v>
      </c>
      <c r="Q75" s="254" t="s">
        <v>13</v>
      </c>
      <c r="R75" s="254" t="s">
        <v>93</v>
      </c>
      <c r="S75" s="253" t="s">
        <v>14</v>
      </c>
      <c r="T75" s="254" t="s">
        <v>15</v>
      </c>
      <c r="U75" s="254" t="s">
        <v>16</v>
      </c>
      <c r="V75" s="254" t="s">
        <v>17</v>
      </c>
      <c r="W75" s="254" t="s">
        <v>240</v>
      </c>
      <c r="X75" s="254" t="s">
        <v>19</v>
      </c>
      <c r="Y75" s="254" t="s">
        <v>20</v>
      </c>
      <c r="Z75" s="254" t="s">
        <v>21</v>
      </c>
      <c r="AA75" s="254" t="s">
        <v>241</v>
      </c>
      <c r="AB75" s="254" t="s">
        <v>23</v>
      </c>
      <c r="AC75" s="217" t="s">
        <v>233</v>
      </c>
      <c r="AD75" s="254" t="s">
        <v>25</v>
      </c>
      <c r="AE75" s="254" t="s">
        <v>26</v>
      </c>
      <c r="AF75" s="254" t="s">
        <v>27</v>
      </c>
      <c r="AG75" s="254" t="s">
        <v>28</v>
      </c>
      <c r="AH75" s="254" t="s">
        <v>238</v>
      </c>
      <c r="AI75" s="254" t="s">
        <v>94</v>
      </c>
      <c r="AJ75" s="254" t="s">
        <v>95</v>
      </c>
      <c r="AK75" s="254" t="s">
        <v>96</v>
      </c>
      <c r="AL75" s="33" t="s">
        <v>222</v>
      </c>
      <c r="AM75" s="291" t="s">
        <v>234</v>
      </c>
      <c r="AN75" s="254" t="s">
        <v>36</v>
      </c>
      <c r="AO75" s="270"/>
      <c r="AP75" s="270"/>
    </row>
    <row r="76" spans="1:42" ht="27">
      <c r="A76" s="977"/>
      <c r="B76" s="977"/>
      <c r="C76" s="70" t="s">
        <v>37</v>
      </c>
      <c r="D76" s="18"/>
      <c r="E76" s="269" t="s">
        <v>45</v>
      </c>
      <c r="F76" s="269" t="s">
        <v>46</v>
      </c>
      <c r="G76" s="269"/>
      <c r="H76" s="269" t="s">
        <v>38</v>
      </c>
      <c r="I76" s="269" t="s">
        <v>39</v>
      </c>
      <c r="J76" s="269" t="s">
        <v>40</v>
      </c>
      <c r="K76" s="269" t="s">
        <v>41</v>
      </c>
      <c r="L76" s="269" t="s">
        <v>42</v>
      </c>
      <c r="M76" s="269" t="s">
        <v>43</v>
      </c>
      <c r="N76" s="269" t="s">
        <v>47</v>
      </c>
      <c r="O76" s="269" t="s">
        <v>48</v>
      </c>
      <c r="P76" s="269" t="s">
        <v>49</v>
      </c>
      <c r="Q76" s="269" t="s">
        <v>50</v>
      </c>
      <c r="R76" s="269"/>
      <c r="S76" s="272"/>
      <c r="T76" s="269" t="s">
        <v>51</v>
      </c>
      <c r="U76" s="269" t="s">
        <v>52</v>
      </c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73"/>
      <c r="AP76" s="273"/>
    </row>
    <row r="77" spans="1:42" s="4" customFormat="1" ht="16.5">
      <c r="A77" s="977"/>
      <c r="B77" s="977"/>
      <c r="C77" s="71" t="s">
        <v>29</v>
      </c>
      <c r="D77" s="18"/>
      <c r="E77" s="283">
        <v>150</v>
      </c>
      <c r="F77" s="283">
        <v>100</v>
      </c>
      <c r="G77" s="275">
        <v>100</v>
      </c>
      <c r="H77" s="283">
        <v>75</v>
      </c>
      <c r="I77" s="275">
        <v>10</v>
      </c>
      <c r="J77" s="275">
        <v>30</v>
      </c>
      <c r="K77" s="283">
        <v>300</v>
      </c>
      <c r="L77" s="283">
        <v>300</v>
      </c>
      <c r="M77" s="275" t="s">
        <v>44</v>
      </c>
      <c r="N77" s="284">
        <v>1000</v>
      </c>
      <c r="O77" s="284">
        <v>500</v>
      </c>
      <c r="P77" s="275" t="s">
        <v>44</v>
      </c>
      <c r="Q77" s="275" t="s">
        <v>44</v>
      </c>
      <c r="R77" s="284">
        <v>250</v>
      </c>
      <c r="S77" s="275"/>
      <c r="T77" s="284">
        <v>550</v>
      </c>
      <c r="U77" s="284">
        <v>8000</v>
      </c>
      <c r="V77" s="283">
        <v>700</v>
      </c>
      <c r="W77" s="260" t="s">
        <v>44</v>
      </c>
      <c r="X77" s="260">
        <v>500</v>
      </c>
      <c r="Y77" s="284">
        <v>100</v>
      </c>
      <c r="Z77" s="284">
        <v>75</v>
      </c>
      <c r="AA77" s="275">
        <v>500</v>
      </c>
      <c r="AB77" s="275">
        <v>100</v>
      </c>
      <c r="AC77" s="289">
        <v>250</v>
      </c>
      <c r="AD77" s="275" t="s">
        <v>44</v>
      </c>
      <c r="AE77" s="289">
        <v>75</v>
      </c>
      <c r="AF77" s="275" t="s">
        <v>44</v>
      </c>
      <c r="AG77" s="276">
        <v>1000</v>
      </c>
      <c r="AH77" s="276">
        <v>500</v>
      </c>
      <c r="AI77" s="275" t="s">
        <v>44</v>
      </c>
      <c r="AJ77" s="275" t="s">
        <v>44</v>
      </c>
      <c r="AK77" s="275" t="s">
        <v>44</v>
      </c>
      <c r="AL77" s="275"/>
      <c r="AM77" s="289">
        <v>25</v>
      </c>
      <c r="AN77" s="277"/>
      <c r="AO77" s="258">
        <f>SUM(E77:AN77)</f>
        <v>15190</v>
      </c>
      <c r="AP77" s="258"/>
    </row>
    <row r="78" spans="1:42" s="4" customFormat="1" ht="16.5">
      <c r="A78" s="977"/>
      <c r="B78" s="977"/>
      <c r="C78" s="71"/>
      <c r="D78" s="18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6"/>
      <c r="AH78" s="276"/>
      <c r="AI78" s="275"/>
      <c r="AJ78" s="275"/>
      <c r="AK78" s="275"/>
      <c r="AL78" s="275" t="s">
        <v>44</v>
      </c>
      <c r="AM78" s="275"/>
      <c r="AN78" s="277"/>
      <c r="AO78" s="258"/>
      <c r="AP78" s="258"/>
    </row>
    <row r="79" spans="1:42" s="4" customFormat="1" ht="16.5">
      <c r="A79" s="977"/>
      <c r="B79" s="977"/>
      <c r="C79" s="71" t="s">
        <v>30</v>
      </c>
      <c r="D79" s="18"/>
      <c r="E79" s="275" t="s">
        <v>44</v>
      </c>
      <c r="F79" s="275" t="s">
        <v>44</v>
      </c>
      <c r="G79" s="275" t="s">
        <v>44</v>
      </c>
      <c r="H79" s="275" t="s">
        <v>44</v>
      </c>
      <c r="I79" s="275" t="s">
        <v>44</v>
      </c>
      <c r="J79" s="275" t="s">
        <v>44</v>
      </c>
      <c r="K79" s="275" t="s">
        <v>44</v>
      </c>
      <c r="L79" s="275" t="s">
        <v>44</v>
      </c>
      <c r="M79" s="275" t="s">
        <v>44</v>
      </c>
      <c r="N79" s="284">
        <v>1000</v>
      </c>
      <c r="O79" s="284">
        <v>500</v>
      </c>
      <c r="P79" s="275" t="s">
        <v>44</v>
      </c>
      <c r="Q79" s="275" t="s">
        <v>44</v>
      </c>
      <c r="R79" s="275" t="s">
        <v>44</v>
      </c>
      <c r="S79" s="275"/>
      <c r="T79" s="275" t="s">
        <v>44</v>
      </c>
      <c r="U79" s="275" t="s">
        <v>44</v>
      </c>
      <c r="V79" s="275" t="s">
        <v>44</v>
      </c>
      <c r="W79" s="275" t="s">
        <v>44</v>
      </c>
      <c r="X79" s="275" t="s">
        <v>44</v>
      </c>
      <c r="Y79" s="275" t="s">
        <v>44</v>
      </c>
      <c r="Z79" s="275" t="s">
        <v>44</v>
      </c>
      <c r="AA79" s="275" t="s">
        <v>44</v>
      </c>
      <c r="AB79" s="275" t="s">
        <v>44</v>
      </c>
      <c r="AC79" s="275" t="s">
        <v>44</v>
      </c>
      <c r="AD79" s="275" t="s">
        <v>44</v>
      </c>
      <c r="AE79" s="275" t="s">
        <v>44</v>
      </c>
      <c r="AF79" s="275" t="s">
        <v>44</v>
      </c>
      <c r="AG79" s="275" t="s">
        <v>44</v>
      </c>
      <c r="AH79" s="275" t="s">
        <v>44</v>
      </c>
      <c r="AI79" s="275" t="s">
        <v>44</v>
      </c>
      <c r="AJ79" s="275" t="s">
        <v>44</v>
      </c>
      <c r="AK79" s="275" t="s">
        <v>44</v>
      </c>
      <c r="AL79" s="275"/>
      <c r="AM79" s="275"/>
      <c r="AN79" s="277"/>
      <c r="AO79" s="258">
        <f>SUM(E79:AN79)</f>
        <v>1500</v>
      </c>
      <c r="AP79" s="258">
        <f>AO77+AO79</f>
        <v>16690</v>
      </c>
    </row>
    <row r="80" spans="1:42" s="4" customFormat="1" ht="16.5">
      <c r="A80" s="977"/>
      <c r="B80" s="977"/>
      <c r="C80" s="71"/>
      <c r="D80" s="18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 t="s">
        <v>44</v>
      </c>
      <c r="AM80" s="289">
        <v>25</v>
      </c>
      <c r="AN80" s="277"/>
      <c r="AO80" s="258"/>
      <c r="AP80" s="258"/>
    </row>
    <row r="81" spans="1:42" s="4" customFormat="1" ht="16.5">
      <c r="A81" s="977"/>
      <c r="B81" s="977"/>
      <c r="C81" s="71" t="s">
        <v>31</v>
      </c>
      <c r="D81" s="18"/>
      <c r="E81" s="283">
        <v>150</v>
      </c>
      <c r="F81" s="283">
        <v>100</v>
      </c>
      <c r="G81" s="275">
        <v>100</v>
      </c>
      <c r="H81" s="283">
        <v>75</v>
      </c>
      <c r="I81" s="275">
        <v>10</v>
      </c>
      <c r="J81" s="275">
        <v>30</v>
      </c>
      <c r="K81" s="275" t="s">
        <v>44</v>
      </c>
      <c r="L81" s="275" t="s">
        <v>44</v>
      </c>
      <c r="M81" s="275" t="s">
        <v>44</v>
      </c>
      <c r="N81" s="284">
        <v>1000</v>
      </c>
      <c r="O81" s="284">
        <v>500</v>
      </c>
      <c r="P81" s="275" t="s">
        <v>44</v>
      </c>
      <c r="Q81" s="275" t="s">
        <v>44</v>
      </c>
      <c r="R81" s="284">
        <v>250</v>
      </c>
      <c r="S81" s="275"/>
      <c r="T81" s="284">
        <v>550</v>
      </c>
      <c r="U81" s="284">
        <v>8000</v>
      </c>
      <c r="V81" s="283">
        <v>700</v>
      </c>
      <c r="W81" s="260" t="s">
        <v>44</v>
      </c>
      <c r="X81" s="260">
        <v>500</v>
      </c>
      <c r="Y81" s="284">
        <v>100</v>
      </c>
      <c r="Z81" s="284">
        <v>75</v>
      </c>
      <c r="AA81" s="275" t="s">
        <v>44</v>
      </c>
      <c r="AB81" s="275" t="s">
        <v>44</v>
      </c>
      <c r="AC81" s="289">
        <v>250</v>
      </c>
      <c r="AD81" s="275" t="s">
        <v>44</v>
      </c>
      <c r="AE81" s="289">
        <v>75</v>
      </c>
      <c r="AF81" s="275" t="s">
        <v>44</v>
      </c>
      <c r="AG81" s="276">
        <v>1000</v>
      </c>
      <c r="AH81" s="275" t="s">
        <v>44</v>
      </c>
      <c r="AI81" s="275" t="s">
        <v>44</v>
      </c>
      <c r="AJ81" s="275" t="s">
        <v>44</v>
      </c>
      <c r="AK81" s="275" t="s">
        <v>44</v>
      </c>
      <c r="AL81" s="275" t="s">
        <v>44</v>
      </c>
      <c r="AM81" s="275"/>
      <c r="AN81" s="277"/>
      <c r="AO81" s="258">
        <f>SUM(E81:AN81)</f>
        <v>13465</v>
      </c>
      <c r="AP81" s="258"/>
    </row>
    <row r="82" spans="1:42" s="4" customFormat="1" ht="16.5">
      <c r="A82" s="977"/>
      <c r="B82" s="977"/>
      <c r="C82" s="71"/>
      <c r="D82" s="18"/>
      <c r="E82" s="275"/>
      <c r="F82" s="275"/>
      <c r="G82" s="275"/>
      <c r="H82" s="275"/>
      <c r="I82" s="275"/>
      <c r="J82" s="275"/>
      <c r="K82" s="275"/>
      <c r="L82" s="275"/>
      <c r="M82" s="278"/>
      <c r="N82" s="275"/>
      <c r="O82" s="275"/>
      <c r="P82" s="278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8"/>
      <c r="AG82" s="276"/>
      <c r="AH82" s="317"/>
      <c r="AI82" s="278"/>
      <c r="AJ82" s="278"/>
      <c r="AK82" s="275"/>
      <c r="AL82" s="275"/>
      <c r="AM82" s="275"/>
      <c r="AN82" s="277"/>
      <c r="AO82" s="258"/>
      <c r="AP82" s="258"/>
    </row>
    <row r="83" spans="1:42" s="4" customFormat="1" ht="16.5">
      <c r="A83" s="977"/>
      <c r="B83" s="977"/>
      <c r="C83" s="71" t="s">
        <v>32</v>
      </c>
      <c r="D83" s="18"/>
      <c r="E83" s="275" t="s">
        <v>44</v>
      </c>
      <c r="F83" s="275" t="s">
        <v>44</v>
      </c>
      <c r="G83" s="275" t="s">
        <v>44</v>
      </c>
      <c r="H83" s="275" t="s">
        <v>44</v>
      </c>
      <c r="I83" s="275" t="s">
        <v>44</v>
      </c>
      <c r="J83" s="275" t="s">
        <v>44</v>
      </c>
      <c r="K83" s="275" t="s">
        <v>44</v>
      </c>
      <c r="L83" s="275" t="s">
        <v>44</v>
      </c>
      <c r="M83" s="279">
        <v>100</v>
      </c>
      <c r="N83" s="284">
        <v>1000</v>
      </c>
      <c r="O83" s="284">
        <v>500</v>
      </c>
      <c r="P83" s="285">
        <v>200</v>
      </c>
      <c r="Q83" s="284">
        <v>500</v>
      </c>
      <c r="R83" s="275" t="s">
        <v>44</v>
      </c>
      <c r="S83" s="275"/>
      <c r="T83" s="275" t="s">
        <v>44</v>
      </c>
      <c r="U83" s="275" t="s">
        <v>44</v>
      </c>
      <c r="V83" s="275" t="s">
        <v>44</v>
      </c>
      <c r="W83" s="275" t="s">
        <v>44</v>
      </c>
      <c r="X83" s="275" t="s">
        <v>44</v>
      </c>
      <c r="Y83" s="275" t="s">
        <v>44</v>
      </c>
      <c r="Z83" s="275" t="s">
        <v>44</v>
      </c>
      <c r="AA83" s="275" t="s">
        <v>44</v>
      </c>
      <c r="AB83" s="275" t="s">
        <v>44</v>
      </c>
      <c r="AC83" s="275" t="s">
        <v>44</v>
      </c>
      <c r="AD83" s="284">
        <v>750</v>
      </c>
      <c r="AE83" s="275" t="s">
        <v>44</v>
      </c>
      <c r="AF83" s="284">
        <v>500</v>
      </c>
      <c r="AG83" s="275" t="s">
        <v>44</v>
      </c>
      <c r="AH83" s="275" t="s">
        <v>44</v>
      </c>
      <c r="AI83" s="284">
        <v>650</v>
      </c>
      <c r="AJ83" s="275" t="s">
        <v>44</v>
      </c>
      <c r="AK83" s="275" t="s">
        <v>44</v>
      </c>
      <c r="AL83" s="275" t="s">
        <v>44</v>
      </c>
      <c r="AM83" s="275"/>
      <c r="AN83" s="277"/>
      <c r="AO83" s="258">
        <f>SUM(E83:AN83)</f>
        <v>4200</v>
      </c>
      <c r="AP83" s="258">
        <f>AO81+AO83</f>
        <v>17665</v>
      </c>
    </row>
    <row r="84" spans="1:42" s="4" customFormat="1" ht="16.5">
      <c r="A84" s="977"/>
      <c r="B84" s="977"/>
      <c r="C84" s="71"/>
      <c r="D84" s="18"/>
      <c r="E84" s="275"/>
      <c r="F84" s="275"/>
      <c r="G84" s="275"/>
      <c r="H84" s="275"/>
      <c r="I84" s="275"/>
      <c r="J84" s="275"/>
      <c r="K84" s="275"/>
      <c r="L84" s="275"/>
      <c r="M84" s="278"/>
      <c r="N84" s="275"/>
      <c r="O84" s="275"/>
      <c r="P84" s="278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8"/>
      <c r="AG84" s="275"/>
      <c r="AH84" s="275"/>
      <c r="AI84" s="275"/>
      <c r="AJ84" s="275"/>
      <c r="AK84" s="275"/>
      <c r="AL84" s="275"/>
      <c r="AM84" s="275"/>
      <c r="AN84" s="277"/>
      <c r="AO84" s="326">
        <f>SUM(AO77:AO83)</f>
        <v>34355</v>
      </c>
      <c r="AP84" s="326">
        <f>SUM(AP77:AP83)</f>
        <v>34355</v>
      </c>
    </row>
    <row r="85" spans="1:42" ht="94.5">
      <c r="A85" s="50">
        <v>8</v>
      </c>
      <c r="B85" s="48" t="s">
        <v>61</v>
      </c>
      <c r="C85" s="72" t="s">
        <v>76</v>
      </c>
      <c r="D85" s="18" t="s">
        <v>0</v>
      </c>
      <c r="E85" s="254" t="s">
        <v>1</v>
      </c>
      <c r="F85" s="254" t="s">
        <v>2</v>
      </c>
      <c r="G85" s="254" t="s">
        <v>3</v>
      </c>
      <c r="H85" s="254" t="s">
        <v>4</v>
      </c>
      <c r="I85" s="254" t="s">
        <v>5</v>
      </c>
      <c r="J85" s="254" t="s">
        <v>221</v>
      </c>
      <c r="K85" s="254" t="s">
        <v>7</v>
      </c>
      <c r="L85" s="254" t="s">
        <v>8</v>
      </c>
      <c r="M85" s="254" t="s">
        <v>9</v>
      </c>
      <c r="N85" s="254" t="s">
        <v>10</v>
      </c>
      <c r="O85" s="254" t="s">
        <v>214</v>
      </c>
      <c r="P85" s="254" t="s">
        <v>12</v>
      </c>
      <c r="Q85" s="254" t="s">
        <v>13</v>
      </c>
      <c r="R85" s="254" t="s">
        <v>93</v>
      </c>
      <c r="S85" s="253" t="s">
        <v>14</v>
      </c>
      <c r="T85" s="254" t="s">
        <v>15</v>
      </c>
      <c r="U85" s="254" t="s">
        <v>16</v>
      </c>
      <c r="V85" s="254" t="s">
        <v>17</v>
      </c>
      <c r="W85" s="254" t="s">
        <v>240</v>
      </c>
      <c r="X85" s="254" t="s">
        <v>19</v>
      </c>
      <c r="Y85" s="254" t="s">
        <v>20</v>
      </c>
      <c r="Z85" s="254" t="s">
        <v>21</v>
      </c>
      <c r="AA85" s="254" t="s">
        <v>241</v>
      </c>
      <c r="AB85" s="254" t="s">
        <v>23</v>
      </c>
      <c r="AC85" s="217" t="s">
        <v>233</v>
      </c>
      <c r="AD85" s="254" t="s">
        <v>25</v>
      </c>
      <c r="AE85" s="254" t="s">
        <v>26</v>
      </c>
      <c r="AF85" s="254" t="s">
        <v>27</v>
      </c>
      <c r="AG85" s="254" t="s">
        <v>28</v>
      </c>
      <c r="AH85" s="254" t="s">
        <v>238</v>
      </c>
      <c r="AI85" s="254" t="s">
        <v>94</v>
      </c>
      <c r="AJ85" s="254" t="s">
        <v>95</v>
      </c>
      <c r="AK85" s="254" t="s">
        <v>96</v>
      </c>
      <c r="AL85" s="33" t="s">
        <v>222</v>
      </c>
      <c r="AM85" s="291" t="s">
        <v>234</v>
      </c>
      <c r="AN85" s="254" t="s">
        <v>36</v>
      </c>
      <c r="AO85" s="270"/>
      <c r="AP85" s="270"/>
    </row>
    <row r="86" spans="1:42" ht="27">
      <c r="A86" s="977"/>
      <c r="B86" s="977"/>
      <c r="C86" s="70" t="s">
        <v>37</v>
      </c>
      <c r="D86" s="18"/>
      <c r="E86" s="269" t="s">
        <v>45</v>
      </c>
      <c r="F86" s="269" t="s">
        <v>46</v>
      </c>
      <c r="G86" s="269"/>
      <c r="H86" s="269" t="s">
        <v>38</v>
      </c>
      <c r="I86" s="269" t="s">
        <v>39</v>
      </c>
      <c r="J86" s="269" t="s">
        <v>40</v>
      </c>
      <c r="K86" s="269" t="s">
        <v>41</v>
      </c>
      <c r="L86" s="269" t="s">
        <v>42</v>
      </c>
      <c r="M86" s="269" t="s">
        <v>43</v>
      </c>
      <c r="N86" s="269" t="s">
        <v>47</v>
      </c>
      <c r="O86" s="269" t="s">
        <v>48</v>
      </c>
      <c r="P86" s="269" t="s">
        <v>49</v>
      </c>
      <c r="Q86" s="269" t="s">
        <v>50</v>
      </c>
      <c r="R86" s="269"/>
      <c r="S86" s="272"/>
      <c r="T86" s="269" t="s">
        <v>51</v>
      </c>
      <c r="U86" s="269" t="s">
        <v>52</v>
      </c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73"/>
      <c r="AP86" s="273"/>
    </row>
    <row r="87" spans="1:42" s="4" customFormat="1" ht="16.5">
      <c r="A87" s="977"/>
      <c r="B87" s="977"/>
      <c r="C87" s="71" t="s">
        <v>29</v>
      </c>
      <c r="D87" s="18"/>
      <c r="E87" s="283">
        <v>150</v>
      </c>
      <c r="F87" s="283">
        <v>100</v>
      </c>
      <c r="G87" s="275">
        <v>100</v>
      </c>
      <c r="H87" s="283">
        <v>75</v>
      </c>
      <c r="I87" s="275">
        <v>10</v>
      </c>
      <c r="J87" s="275">
        <v>30</v>
      </c>
      <c r="K87" s="283">
        <v>300</v>
      </c>
      <c r="L87" s="283">
        <v>300</v>
      </c>
      <c r="M87" s="275" t="s">
        <v>44</v>
      </c>
      <c r="N87" s="284">
        <v>1000</v>
      </c>
      <c r="O87" s="284">
        <v>500</v>
      </c>
      <c r="P87" s="275" t="s">
        <v>44</v>
      </c>
      <c r="Q87" s="275" t="s">
        <v>44</v>
      </c>
      <c r="R87" s="284">
        <v>250</v>
      </c>
      <c r="S87" s="275"/>
      <c r="T87" s="284">
        <v>550</v>
      </c>
      <c r="U87" s="284">
        <v>8000</v>
      </c>
      <c r="V87" s="283">
        <v>700</v>
      </c>
      <c r="W87" s="260" t="s">
        <v>44</v>
      </c>
      <c r="X87" s="260">
        <v>500</v>
      </c>
      <c r="Y87" s="284">
        <v>100</v>
      </c>
      <c r="Z87" s="284">
        <v>75</v>
      </c>
      <c r="AA87" s="275">
        <v>500</v>
      </c>
      <c r="AB87" s="275">
        <v>100</v>
      </c>
      <c r="AC87" s="289">
        <v>250</v>
      </c>
      <c r="AD87" s="275" t="s">
        <v>44</v>
      </c>
      <c r="AE87" s="289">
        <v>75</v>
      </c>
      <c r="AF87" s="275" t="s">
        <v>44</v>
      </c>
      <c r="AG87" s="276">
        <v>1000</v>
      </c>
      <c r="AH87" s="276">
        <v>500</v>
      </c>
      <c r="AI87" s="275" t="s">
        <v>44</v>
      </c>
      <c r="AJ87" s="275" t="s">
        <v>44</v>
      </c>
      <c r="AK87" s="275" t="s">
        <v>44</v>
      </c>
      <c r="AL87" s="275"/>
      <c r="AM87" s="289">
        <v>25</v>
      </c>
      <c r="AN87" s="277"/>
      <c r="AO87" s="258">
        <f>SUM(E87:AN87)</f>
        <v>15190</v>
      </c>
      <c r="AP87" s="258"/>
    </row>
    <row r="88" spans="1:42" s="4" customFormat="1" ht="16.5">
      <c r="A88" s="977"/>
      <c r="B88" s="977"/>
      <c r="C88" s="71"/>
      <c r="D88" s="18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6"/>
      <c r="AH88" s="276"/>
      <c r="AI88" s="275"/>
      <c r="AJ88" s="275"/>
      <c r="AK88" s="275"/>
      <c r="AL88" s="275" t="s">
        <v>44</v>
      </c>
      <c r="AM88" s="275"/>
      <c r="AN88" s="277"/>
      <c r="AO88" s="258"/>
      <c r="AP88" s="258"/>
    </row>
    <row r="89" spans="1:42" s="4" customFormat="1" ht="16.5">
      <c r="A89" s="977"/>
      <c r="B89" s="977"/>
      <c r="C89" s="71" t="s">
        <v>30</v>
      </c>
      <c r="D89" s="18"/>
      <c r="E89" s="275" t="s">
        <v>44</v>
      </c>
      <c r="F89" s="275" t="s">
        <v>44</v>
      </c>
      <c r="G89" s="275" t="s">
        <v>44</v>
      </c>
      <c r="H89" s="275" t="s">
        <v>44</v>
      </c>
      <c r="I89" s="275" t="s">
        <v>44</v>
      </c>
      <c r="J89" s="275" t="s">
        <v>44</v>
      </c>
      <c r="K89" s="275" t="s">
        <v>44</v>
      </c>
      <c r="L89" s="275" t="s">
        <v>44</v>
      </c>
      <c r="M89" s="275" t="s">
        <v>44</v>
      </c>
      <c r="N89" s="284">
        <v>1000</v>
      </c>
      <c r="O89" s="284">
        <v>500</v>
      </c>
      <c r="P89" s="275" t="s">
        <v>44</v>
      </c>
      <c r="Q89" s="275" t="s">
        <v>44</v>
      </c>
      <c r="R89" s="275" t="s">
        <v>44</v>
      </c>
      <c r="S89" s="275"/>
      <c r="T89" s="275" t="s">
        <v>44</v>
      </c>
      <c r="U89" s="275" t="s">
        <v>44</v>
      </c>
      <c r="V89" s="275" t="s">
        <v>44</v>
      </c>
      <c r="W89" s="275" t="s">
        <v>44</v>
      </c>
      <c r="X89" s="275" t="s">
        <v>44</v>
      </c>
      <c r="Y89" s="275" t="s">
        <v>44</v>
      </c>
      <c r="Z89" s="275" t="s">
        <v>44</v>
      </c>
      <c r="AA89" s="275" t="s">
        <v>44</v>
      </c>
      <c r="AB89" s="275" t="s">
        <v>44</v>
      </c>
      <c r="AC89" s="275" t="s">
        <v>44</v>
      </c>
      <c r="AD89" s="275" t="s">
        <v>44</v>
      </c>
      <c r="AE89" s="275" t="s">
        <v>44</v>
      </c>
      <c r="AF89" s="275" t="s">
        <v>44</v>
      </c>
      <c r="AG89" s="275" t="s">
        <v>44</v>
      </c>
      <c r="AH89" s="275" t="s">
        <v>44</v>
      </c>
      <c r="AI89" s="275" t="s">
        <v>44</v>
      </c>
      <c r="AJ89" s="275" t="s">
        <v>44</v>
      </c>
      <c r="AK89" s="275" t="s">
        <v>44</v>
      </c>
      <c r="AL89" s="275"/>
      <c r="AM89" s="275"/>
      <c r="AN89" s="277"/>
      <c r="AO89" s="258">
        <f>SUM(E89:AN89)</f>
        <v>1500</v>
      </c>
      <c r="AP89" s="258">
        <f>AO87+AO89</f>
        <v>16690</v>
      </c>
    </row>
    <row r="90" spans="1:42" s="4" customFormat="1" ht="16.5">
      <c r="A90" s="977"/>
      <c r="B90" s="977"/>
      <c r="C90" s="71"/>
      <c r="D90" s="18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 t="s">
        <v>44</v>
      </c>
      <c r="AM90" s="289">
        <v>25</v>
      </c>
      <c r="AN90" s="277"/>
      <c r="AO90" s="258"/>
      <c r="AP90" s="258"/>
    </row>
    <row r="91" spans="1:42" s="4" customFormat="1" ht="16.5">
      <c r="A91" s="977"/>
      <c r="B91" s="977"/>
      <c r="C91" s="71" t="s">
        <v>31</v>
      </c>
      <c r="D91" s="18"/>
      <c r="E91" s="283">
        <v>150</v>
      </c>
      <c r="F91" s="283">
        <v>100</v>
      </c>
      <c r="G91" s="275">
        <v>100</v>
      </c>
      <c r="H91" s="283">
        <v>75</v>
      </c>
      <c r="I91" s="275">
        <v>10</v>
      </c>
      <c r="J91" s="275">
        <v>30</v>
      </c>
      <c r="K91" s="275" t="s">
        <v>44</v>
      </c>
      <c r="L91" s="275" t="s">
        <v>44</v>
      </c>
      <c r="M91" s="275" t="s">
        <v>44</v>
      </c>
      <c r="N91" s="284">
        <v>1000</v>
      </c>
      <c r="O91" s="284">
        <v>500</v>
      </c>
      <c r="P91" s="275" t="s">
        <v>44</v>
      </c>
      <c r="Q91" s="275" t="s">
        <v>44</v>
      </c>
      <c r="R91" s="284">
        <v>250</v>
      </c>
      <c r="S91" s="275"/>
      <c r="T91" s="284">
        <v>550</v>
      </c>
      <c r="U91" s="284">
        <v>8000</v>
      </c>
      <c r="V91" s="283">
        <v>700</v>
      </c>
      <c r="W91" s="260" t="s">
        <v>44</v>
      </c>
      <c r="X91" s="260">
        <v>500</v>
      </c>
      <c r="Y91" s="284">
        <v>100</v>
      </c>
      <c r="Z91" s="284">
        <v>75</v>
      </c>
      <c r="AA91" s="275" t="s">
        <v>44</v>
      </c>
      <c r="AB91" s="275" t="s">
        <v>44</v>
      </c>
      <c r="AC91" s="289">
        <v>250</v>
      </c>
      <c r="AD91" s="275" t="s">
        <v>44</v>
      </c>
      <c r="AE91" s="289">
        <v>75</v>
      </c>
      <c r="AF91" s="275" t="s">
        <v>44</v>
      </c>
      <c r="AG91" s="276">
        <v>1000</v>
      </c>
      <c r="AH91" s="275" t="s">
        <v>44</v>
      </c>
      <c r="AI91" s="275" t="s">
        <v>44</v>
      </c>
      <c r="AJ91" s="275" t="s">
        <v>44</v>
      </c>
      <c r="AK91" s="275" t="s">
        <v>44</v>
      </c>
      <c r="AL91" s="275" t="s">
        <v>44</v>
      </c>
      <c r="AM91" s="275"/>
      <c r="AN91" s="277"/>
      <c r="AO91" s="258">
        <f>SUM(E91:AN91)</f>
        <v>13465</v>
      </c>
      <c r="AP91" s="258"/>
    </row>
    <row r="92" spans="1:42" s="4" customFormat="1" ht="16.5">
      <c r="A92" s="977"/>
      <c r="B92" s="977"/>
      <c r="C92" s="71"/>
      <c r="D92" s="18"/>
      <c r="E92" s="275"/>
      <c r="F92" s="275"/>
      <c r="G92" s="275"/>
      <c r="H92" s="275"/>
      <c r="I92" s="275"/>
      <c r="J92" s="275"/>
      <c r="K92" s="275"/>
      <c r="L92" s="275"/>
      <c r="M92" s="278"/>
      <c r="N92" s="275"/>
      <c r="O92" s="275"/>
      <c r="P92" s="278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8"/>
      <c r="AG92" s="276"/>
      <c r="AH92" s="317"/>
      <c r="AI92" s="278"/>
      <c r="AJ92" s="278"/>
      <c r="AK92" s="275"/>
      <c r="AL92" s="275"/>
      <c r="AM92" s="275"/>
      <c r="AN92" s="277"/>
      <c r="AO92" s="258"/>
      <c r="AP92" s="258"/>
    </row>
    <row r="93" spans="1:42" s="4" customFormat="1" ht="16.5">
      <c r="A93" s="977"/>
      <c r="B93" s="977"/>
      <c r="C93" s="71" t="s">
        <v>32</v>
      </c>
      <c r="D93" s="18"/>
      <c r="E93" s="275" t="s">
        <v>44</v>
      </c>
      <c r="F93" s="275" t="s">
        <v>44</v>
      </c>
      <c r="G93" s="275" t="s">
        <v>44</v>
      </c>
      <c r="H93" s="275" t="s">
        <v>44</v>
      </c>
      <c r="I93" s="275" t="s">
        <v>44</v>
      </c>
      <c r="J93" s="275" t="s">
        <v>44</v>
      </c>
      <c r="K93" s="275" t="s">
        <v>44</v>
      </c>
      <c r="L93" s="275" t="s">
        <v>44</v>
      </c>
      <c r="M93" s="279">
        <v>100</v>
      </c>
      <c r="N93" s="284">
        <v>1000</v>
      </c>
      <c r="O93" s="284">
        <v>500</v>
      </c>
      <c r="P93" s="285">
        <v>200</v>
      </c>
      <c r="Q93" s="284">
        <v>500</v>
      </c>
      <c r="R93" s="275" t="s">
        <v>44</v>
      </c>
      <c r="S93" s="275"/>
      <c r="T93" s="275" t="s">
        <v>44</v>
      </c>
      <c r="U93" s="275" t="s">
        <v>44</v>
      </c>
      <c r="V93" s="275" t="s">
        <v>44</v>
      </c>
      <c r="W93" s="275" t="s">
        <v>44</v>
      </c>
      <c r="X93" s="275" t="s">
        <v>44</v>
      </c>
      <c r="Y93" s="275" t="s">
        <v>44</v>
      </c>
      <c r="Z93" s="275" t="s">
        <v>44</v>
      </c>
      <c r="AA93" s="275" t="s">
        <v>44</v>
      </c>
      <c r="AB93" s="275" t="s">
        <v>44</v>
      </c>
      <c r="AC93" s="275" t="s">
        <v>44</v>
      </c>
      <c r="AD93" s="284">
        <v>750</v>
      </c>
      <c r="AE93" s="275" t="s">
        <v>44</v>
      </c>
      <c r="AF93" s="284">
        <v>500</v>
      </c>
      <c r="AG93" s="275" t="s">
        <v>44</v>
      </c>
      <c r="AH93" s="275" t="s">
        <v>44</v>
      </c>
      <c r="AI93" s="284">
        <v>650</v>
      </c>
      <c r="AJ93" s="275" t="s">
        <v>44</v>
      </c>
      <c r="AK93" s="275" t="s">
        <v>44</v>
      </c>
      <c r="AL93" s="275" t="s">
        <v>44</v>
      </c>
      <c r="AM93" s="275"/>
      <c r="AN93" s="277"/>
      <c r="AO93" s="258">
        <f>SUM(E93:AN93)</f>
        <v>4200</v>
      </c>
      <c r="AP93" s="258">
        <f>AO91+AO93</f>
        <v>17665</v>
      </c>
    </row>
    <row r="94" spans="1:42" s="4" customFormat="1" ht="16.5">
      <c r="A94" s="977"/>
      <c r="B94" s="977"/>
      <c r="C94" s="71"/>
      <c r="D94" s="18"/>
      <c r="E94" s="275"/>
      <c r="F94" s="275"/>
      <c r="G94" s="275"/>
      <c r="H94" s="275"/>
      <c r="I94" s="275"/>
      <c r="J94" s="275"/>
      <c r="K94" s="275"/>
      <c r="L94" s="275"/>
      <c r="M94" s="278"/>
      <c r="N94" s="275"/>
      <c r="O94" s="275"/>
      <c r="P94" s="278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8"/>
      <c r="AG94" s="275"/>
      <c r="AH94" s="275"/>
      <c r="AI94" s="275"/>
      <c r="AJ94" s="275"/>
      <c r="AK94" s="275"/>
      <c r="AL94" s="275"/>
      <c r="AM94" s="275"/>
      <c r="AN94" s="277"/>
      <c r="AO94" s="326">
        <f>SUM(AO87:AO93)</f>
        <v>34355</v>
      </c>
      <c r="AP94" s="326">
        <f>SUM(AP87:AP93)</f>
        <v>34355</v>
      </c>
    </row>
    <row r="95" spans="1:42" s="60" customFormat="1">
      <c r="A95" s="50" t="s">
        <v>80</v>
      </c>
      <c r="B95" s="48"/>
      <c r="C95" s="48"/>
      <c r="D95" s="49"/>
      <c r="E95" s="48">
        <v>1</v>
      </c>
      <c r="F95" s="48">
        <v>2</v>
      </c>
      <c r="G95" s="48">
        <v>3</v>
      </c>
      <c r="H95" s="48">
        <v>4</v>
      </c>
      <c r="I95" s="48">
        <v>5</v>
      </c>
      <c r="J95" s="48">
        <v>6</v>
      </c>
      <c r="K95" s="48">
        <v>7</v>
      </c>
      <c r="L95" s="48">
        <v>8</v>
      </c>
      <c r="M95" s="48">
        <v>9</v>
      </c>
      <c r="N95" s="216">
        <v>10</v>
      </c>
      <c r="O95" s="216">
        <v>11</v>
      </c>
      <c r="P95" s="216">
        <v>12</v>
      </c>
      <c r="Q95" s="216">
        <v>13</v>
      </c>
      <c r="R95" s="48">
        <v>14</v>
      </c>
      <c r="S95" s="49"/>
      <c r="T95" s="48">
        <v>15</v>
      </c>
      <c r="U95" s="48">
        <v>16</v>
      </c>
      <c r="V95" s="48">
        <v>17</v>
      </c>
      <c r="W95" s="48">
        <v>18</v>
      </c>
      <c r="X95" s="48">
        <v>19</v>
      </c>
      <c r="Y95" s="48">
        <v>20</v>
      </c>
      <c r="Z95" s="48">
        <v>21</v>
      </c>
      <c r="AA95" s="48">
        <v>22</v>
      </c>
      <c r="AB95" s="48">
        <v>23</v>
      </c>
      <c r="AC95" s="48">
        <v>24</v>
      </c>
      <c r="AD95" s="48">
        <v>25</v>
      </c>
      <c r="AE95" s="48">
        <v>26</v>
      </c>
      <c r="AF95" s="48">
        <v>27</v>
      </c>
      <c r="AG95" s="48">
        <v>28</v>
      </c>
      <c r="AH95" s="48"/>
      <c r="AI95" s="48">
        <v>29</v>
      </c>
      <c r="AJ95" s="48">
        <v>30</v>
      </c>
      <c r="AK95" s="48">
        <v>31</v>
      </c>
      <c r="AL95" s="48"/>
      <c r="AM95" s="48"/>
      <c r="AN95" s="59">
        <v>32</v>
      </c>
    </row>
    <row r="96" spans="1:42" s="78" customFormat="1" ht="94.5">
      <c r="A96" s="75">
        <v>9</v>
      </c>
      <c r="B96" s="76" t="s">
        <v>62</v>
      </c>
      <c r="C96" s="72" t="s">
        <v>77</v>
      </c>
      <c r="D96" s="18" t="s">
        <v>0</v>
      </c>
      <c r="E96" s="254" t="s">
        <v>1</v>
      </c>
      <c r="F96" s="254" t="s">
        <v>2</v>
      </c>
      <c r="G96" s="254" t="s">
        <v>3</v>
      </c>
      <c r="H96" s="254" t="s">
        <v>4</v>
      </c>
      <c r="I96" s="254" t="s">
        <v>5</v>
      </c>
      <c r="J96" s="254" t="s">
        <v>221</v>
      </c>
      <c r="K96" s="254" t="s">
        <v>7</v>
      </c>
      <c r="L96" s="254" t="s">
        <v>8</v>
      </c>
      <c r="M96" s="254" t="s">
        <v>9</v>
      </c>
      <c r="N96" s="254" t="s">
        <v>10</v>
      </c>
      <c r="O96" s="254" t="s">
        <v>214</v>
      </c>
      <c r="P96" s="254" t="s">
        <v>12</v>
      </c>
      <c r="Q96" s="254" t="s">
        <v>13</v>
      </c>
      <c r="R96" s="254" t="s">
        <v>93</v>
      </c>
      <c r="S96" s="253" t="s">
        <v>14</v>
      </c>
      <c r="T96" s="254" t="s">
        <v>15</v>
      </c>
      <c r="U96" s="254" t="s">
        <v>16</v>
      </c>
      <c r="V96" s="254" t="s">
        <v>17</v>
      </c>
      <c r="W96" s="254" t="s">
        <v>240</v>
      </c>
      <c r="X96" s="254" t="s">
        <v>19</v>
      </c>
      <c r="Y96" s="254" t="s">
        <v>20</v>
      </c>
      <c r="Z96" s="254" t="s">
        <v>21</v>
      </c>
      <c r="AA96" s="254" t="s">
        <v>241</v>
      </c>
      <c r="AB96" s="254" t="s">
        <v>23</v>
      </c>
      <c r="AC96" s="217" t="s">
        <v>233</v>
      </c>
      <c r="AD96" s="254" t="s">
        <v>25</v>
      </c>
      <c r="AE96" s="254" t="s">
        <v>26</v>
      </c>
      <c r="AF96" s="254" t="s">
        <v>27</v>
      </c>
      <c r="AG96" s="254" t="s">
        <v>28</v>
      </c>
      <c r="AH96" s="254" t="s">
        <v>238</v>
      </c>
      <c r="AI96" s="254" t="s">
        <v>94</v>
      </c>
      <c r="AJ96" s="254" t="s">
        <v>95</v>
      </c>
      <c r="AK96" s="254" t="s">
        <v>96</v>
      </c>
      <c r="AL96" s="33" t="s">
        <v>222</v>
      </c>
      <c r="AM96" s="291" t="s">
        <v>234</v>
      </c>
      <c r="AN96" s="254" t="s">
        <v>36</v>
      </c>
      <c r="AO96" s="270"/>
      <c r="AP96" s="270"/>
    </row>
    <row r="97" spans="1:42" ht="27">
      <c r="A97" s="977"/>
      <c r="B97" s="977"/>
      <c r="C97" s="70" t="s">
        <v>37</v>
      </c>
      <c r="D97" s="18"/>
      <c r="E97" s="269" t="s">
        <v>45</v>
      </c>
      <c r="F97" s="269" t="s">
        <v>46</v>
      </c>
      <c r="G97" s="269"/>
      <c r="H97" s="269" t="s">
        <v>38</v>
      </c>
      <c r="I97" s="269" t="s">
        <v>39</v>
      </c>
      <c r="J97" s="269" t="s">
        <v>40</v>
      </c>
      <c r="K97" s="269" t="s">
        <v>41</v>
      </c>
      <c r="L97" s="269" t="s">
        <v>42</v>
      </c>
      <c r="M97" s="269" t="s">
        <v>43</v>
      </c>
      <c r="N97" s="269" t="s">
        <v>47</v>
      </c>
      <c r="O97" s="269" t="s">
        <v>48</v>
      </c>
      <c r="P97" s="269" t="s">
        <v>49</v>
      </c>
      <c r="Q97" s="269" t="s">
        <v>50</v>
      </c>
      <c r="R97" s="269"/>
      <c r="S97" s="272"/>
      <c r="T97" s="269" t="s">
        <v>51</v>
      </c>
      <c r="U97" s="269" t="s">
        <v>52</v>
      </c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73"/>
      <c r="AP97" s="273"/>
    </row>
    <row r="98" spans="1:42" s="4" customFormat="1" ht="16.5">
      <c r="A98" s="977"/>
      <c r="B98" s="977"/>
      <c r="C98" s="71" t="s">
        <v>29</v>
      </c>
      <c r="D98" s="18"/>
      <c r="E98" s="283">
        <v>150</v>
      </c>
      <c r="F98" s="283">
        <v>100</v>
      </c>
      <c r="G98" s="275">
        <v>100</v>
      </c>
      <c r="H98" s="283">
        <v>75</v>
      </c>
      <c r="I98" s="275">
        <v>10</v>
      </c>
      <c r="J98" s="275">
        <v>30</v>
      </c>
      <c r="K98" s="283">
        <v>300</v>
      </c>
      <c r="L98" s="283">
        <v>300</v>
      </c>
      <c r="M98" s="275" t="s">
        <v>44</v>
      </c>
      <c r="N98" s="284">
        <v>1000</v>
      </c>
      <c r="O98" s="284">
        <v>500</v>
      </c>
      <c r="P98" s="275" t="s">
        <v>44</v>
      </c>
      <c r="Q98" s="275" t="s">
        <v>44</v>
      </c>
      <c r="R98" s="284">
        <v>250</v>
      </c>
      <c r="S98" s="275"/>
      <c r="T98" s="284">
        <v>550</v>
      </c>
      <c r="U98" s="284">
        <v>8000</v>
      </c>
      <c r="V98" s="283">
        <v>700</v>
      </c>
      <c r="W98" s="260" t="s">
        <v>44</v>
      </c>
      <c r="X98" s="260">
        <v>500</v>
      </c>
      <c r="Y98" s="284">
        <v>100</v>
      </c>
      <c r="Z98" s="284">
        <v>75</v>
      </c>
      <c r="AA98" s="275">
        <v>500</v>
      </c>
      <c r="AB98" s="275">
        <v>100</v>
      </c>
      <c r="AC98" s="289">
        <v>250</v>
      </c>
      <c r="AD98" s="275" t="s">
        <v>44</v>
      </c>
      <c r="AE98" s="289">
        <v>75</v>
      </c>
      <c r="AF98" s="275" t="s">
        <v>44</v>
      </c>
      <c r="AG98" s="276">
        <v>1000</v>
      </c>
      <c r="AH98" s="276">
        <v>500</v>
      </c>
      <c r="AI98" s="275" t="s">
        <v>44</v>
      </c>
      <c r="AJ98" s="275" t="s">
        <v>44</v>
      </c>
      <c r="AK98" s="275" t="s">
        <v>44</v>
      </c>
      <c r="AL98" s="275"/>
      <c r="AM98" s="289">
        <v>25</v>
      </c>
      <c r="AN98" s="277"/>
      <c r="AO98" s="258">
        <f>SUM(E98:AN98)</f>
        <v>15190</v>
      </c>
      <c r="AP98" s="258"/>
    </row>
    <row r="99" spans="1:42" s="4" customFormat="1" ht="16.5">
      <c r="A99" s="977"/>
      <c r="B99" s="977"/>
      <c r="C99" s="71"/>
      <c r="D99" s="18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6"/>
      <c r="AH99" s="276"/>
      <c r="AI99" s="275"/>
      <c r="AJ99" s="275"/>
      <c r="AK99" s="275"/>
      <c r="AL99" s="275" t="s">
        <v>44</v>
      </c>
      <c r="AM99" s="275"/>
      <c r="AN99" s="277"/>
      <c r="AO99" s="258"/>
      <c r="AP99" s="258"/>
    </row>
    <row r="100" spans="1:42" s="4" customFormat="1" ht="16.5">
      <c r="A100" s="977"/>
      <c r="B100" s="977"/>
      <c r="C100" s="71" t="s">
        <v>30</v>
      </c>
      <c r="D100" s="18"/>
      <c r="E100" s="275" t="s">
        <v>44</v>
      </c>
      <c r="F100" s="275" t="s">
        <v>44</v>
      </c>
      <c r="G100" s="275" t="s">
        <v>44</v>
      </c>
      <c r="H100" s="275" t="s">
        <v>44</v>
      </c>
      <c r="I100" s="275" t="s">
        <v>44</v>
      </c>
      <c r="J100" s="275" t="s">
        <v>44</v>
      </c>
      <c r="K100" s="275" t="s">
        <v>44</v>
      </c>
      <c r="L100" s="275" t="s">
        <v>44</v>
      </c>
      <c r="M100" s="275" t="s">
        <v>44</v>
      </c>
      <c r="N100" s="284">
        <v>1000</v>
      </c>
      <c r="O100" s="284">
        <v>500</v>
      </c>
      <c r="P100" s="275" t="s">
        <v>44</v>
      </c>
      <c r="Q100" s="275" t="s">
        <v>44</v>
      </c>
      <c r="R100" s="275" t="s">
        <v>44</v>
      </c>
      <c r="S100" s="275"/>
      <c r="T100" s="275" t="s">
        <v>44</v>
      </c>
      <c r="U100" s="275" t="s">
        <v>44</v>
      </c>
      <c r="V100" s="275" t="s">
        <v>44</v>
      </c>
      <c r="W100" s="275" t="s">
        <v>44</v>
      </c>
      <c r="X100" s="275" t="s">
        <v>44</v>
      </c>
      <c r="Y100" s="275" t="s">
        <v>44</v>
      </c>
      <c r="Z100" s="275" t="s">
        <v>44</v>
      </c>
      <c r="AA100" s="275" t="s">
        <v>44</v>
      </c>
      <c r="AB100" s="275" t="s">
        <v>44</v>
      </c>
      <c r="AC100" s="275" t="s">
        <v>44</v>
      </c>
      <c r="AD100" s="275" t="s">
        <v>44</v>
      </c>
      <c r="AE100" s="275" t="s">
        <v>44</v>
      </c>
      <c r="AF100" s="275" t="s">
        <v>44</v>
      </c>
      <c r="AG100" s="275" t="s">
        <v>44</v>
      </c>
      <c r="AH100" s="275" t="s">
        <v>44</v>
      </c>
      <c r="AI100" s="275" t="s">
        <v>44</v>
      </c>
      <c r="AJ100" s="275" t="s">
        <v>44</v>
      </c>
      <c r="AK100" s="275" t="s">
        <v>44</v>
      </c>
      <c r="AL100" s="275"/>
      <c r="AM100" s="275"/>
      <c r="AN100" s="277"/>
      <c r="AO100" s="258">
        <f>SUM(E100:AN100)</f>
        <v>1500</v>
      </c>
      <c r="AP100" s="258">
        <f>AO98+AO100</f>
        <v>16690</v>
      </c>
    </row>
    <row r="101" spans="1:42" s="4" customFormat="1" ht="16.5">
      <c r="A101" s="977"/>
      <c r="B101" s="977"/>
      <c r="C101" s="71"/>
      <c r="D101" s="18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 t="s">
        <v>44</v>
      </c>
      <c r="AM101" s="289">
        <v>25</v>
      </c>
      <c r="AN101" s="277"/>
      <c r="AO101" s="258"/>
      <c r="AP101" s="258"/>
    </row>
    <row r="102" spans="1:42" s="4" customFormat="1" ht="16.5">
      <c r="A102" s="977"/>
      <c r="B102" s="977"/>
      <c r="C102" s="71" t="s">
        <v>31</v>
      </c>
      <c r="D102" s="18"/>
      <c r="E102" s="283">
        <v>150</v>
      </c>
      <c r="F102" s="283">
        <v>100</v>
      </c>
      <c r="G102" s="275">
        <v>100</v>
      </c>
      <c r="H102" s="283">
        <v>75</v>
      </c>
      <c r="I102" s="275">
        <v>10</v>
      </c>
      <c r="J102" s="275">
        <v>30</v>
      </c>
      <c r="K102" s="275" t="s">
        <v>44</v>
      </c>
      <c r="L102" s="275" t="s">
        <v>44</v>
      </c>
      <c r="M102" s="275" t="s">
        <v>44</v>
      </c>
      <c r="N102" s="284">
        <v>1000</v>
      </c>
      <c r="O102" s="284">
        <v>500</v>
      </c>
      <c r="P102" s="275" t="s">
        <v>44</v>
      </c>
      <c r="Q102" s="275" t="s">
        <v>44</v>
      </c>
      <c r="R102" s="284">
        <v>250</v>
      </c>
      <c r="S102" s="275"/>
      <c r="T102" s="284">
        <v>550</v>
      </c>
      <c r="U102" s="284">
        <v>8000</v>
      </c>
      <c r="V102" s="283">
        <v>700</v>
      </c>
      <c r="W102" s="260" t="s">
        <v>44</v>
      </c>
      <c r="X102" s="260">
        <v>500</v>
      </c>
      <c r="Y102" s="284">
        <v>100</v>
      </c>
      <c r="Z102" s="284">
        <v>75</v>
      </c>
      <c r="AA102" s="275" t="s">
        <v>44</v>
      </c>
      <c r="AB102" s="275" t="s">
        <v>44</v>
      </c>
      <c r="AC102" s="289">
        <v>250</v>
      </c>
      <c r="AD102" s="275" t="s">
        <v>44</v>
      </c>
      <c r="AE102" s="289">
        <v>75</v>
      </c>
      <c r="AF102" s="275" t="s">
        <v>44</v>
      </c>
      <c r="AG102" s="276">
        <v>1000</v>
      </c>
      <c r="AH102" s="275" t="s">
        <v>44</v>
      </c>
      <c r="AI102" s="275" t="s">
        <v>44</v>
      </c>
      <c r="AJ102" s="275" t="s">
        <v>44</v>
      </c>
      <c r="AK102" s="275" t="s">
        <v>44</v>
      </c>
      <c r="AL102" s="275" t="s">
        <v>44</v>
      </c>
      <c r="AM102" s="275"/>
      <c r="AN102" s="277"/>
      <c r="AO102" s="258">
        <f>SUM(E102:AN102)</f>
        <v>13465</v>
      </c>
      <c r="AP102" s="258"/>
    </row>
    <row r="103" spans="1:42" s="4" customFormat="1" ht="16.5">
      <c r="A103" s="977"/>
      <c r="B103" s="977"/>
      <c r="C103" s="71"/>
      <c r="D103" s="18"/>
      <c r="E103" s="275"/>
      <c r="F103" s="275"/>
      <c r="G103" s="275"/>
      <c r="H103" s="275"/>
      <c r="I103" s="275"/>
      <c r="J103" s="275"/>
      <c r="K103" s="275"/>
      <c r="L103" s="275"/>
      <c r="M103" s="278"/>
      <c r="N103" s="275"/>
      <c r="O103" s="275"/>
      <c r="P103" s="278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8"/>
      <c r="AG103" s="276"/>
      <c r="AH103" s="317"/>
      <c r="AI103" s="278"/>
      <c r="AJ103" s="278"/>
      <c r="AK103" s="275"/>
      <c r="AL103" s="275"/>
      <c r="AM103" s="275"/>
      <c r="AN103" s="277"/>
      <c r="AO103" s="258"/>
      <c r="AP103" s="258"/>
    </row>
    <row r="104" spans="1:42" s="4" customFormat="1" ht="16.5">
      <c r="A104" s="977"/>
      <c r="B104" s="977"/>
      <c r="C104" s="71" t="s">
        <v>32</v>
      </c>
      <c r="D104" s="18"/>
      <c r="E104" s="275" t="s">
        <v>44</v>
      </c>
      <c r="F104" s="275" t="s">
        <v>44</v>
      </c>
      <c r="G104" s="275" t="s">
        <v>44</v>
      </c>
      <c r="H104" s="275" t="s">
        <v>44</v>
      </c>
      <c r="I104" s="275" t="s">
        <v>44</v>
      </c>
      <c r="J104" s="275" t="s">
        <v>44</v>
      </c>
      <c r="K104" s="275" t="s">
        <v>44</v>
      </c>
      <c r="L104" s="275" t="s">
        <v>44</v>
      </c>
      <c r="M104" s="279">
        <v>100</v>
      </c>
      <c r="N104" s="284">
        <v>1000</v>
      </c>
      <c r="O104" s="284">
        <v>500</v>
      </c>
      <c r="P104" s="285">
        <v>200</v>
      </c>
      <c r="Q104" s="284">
        <v>500</v>
      </c>
      <c r="R104" s="275" t="s">
        <v>44</v>
      </c>
      <c r="S104" s="275"/>
      <c r="T104" s="275" t="s">
        <v>44</v>
      </c>
      <c r="U104" s="275" t="s">
        <v>44</v>
      </c>
      <c r="V104" s="275" t="s">
        <v>44</v>
      </c>
      <c r="W104" s="275" t="s">
        <v>44</v>
      </c>
      <c r="X104" s="275" t="s">
        <v>44</v>
      </c>
      <c r="Y104" s="275" t="s">
        <v>44</v>
      </c>
      <c r="Z104" s="275" t="s">
        <v>44</v>
      </c>
      <c r="AA104" s="275" t="s">
        <v>44</v>
      </c>
      <c r="AB104" s="275" t="s">
        <v>44</v>
      </c>
      <c r="AC104" s="275" t="s">
        <v>44</v>
      </c>
      <c r="AD104" s="284">
        <v>750</v>
      </c>
      <c r="AE104" s="275" t="s">
        <v>44</v>
      </c>
      <c r="AF104" s="284">
        <v>500</v>
      </c>
      <c r="AG104" s="275" t="s">
        <v>44</v>
      </c>
      <c r="AH104" s="275" t="s">
        <v>44</v>
      </c>
      <c r="AI104" s="284">
        <v>650</v>
      </c>
      <c r="AJ104" s="275" t="s">
        <v>44</v>
      </c>
      <c r="AK104" s="275" t="s">
        <v>44</v>
      </c>
      <c r="AL104" s="275" t="s">
        <v>44</v>
      </c>
      <c r="AM104" s="275"/>
      <c r="AN104" s="277"/>
      <c r="AO104" s="258">
        <f>SUM(E104:AN104)</f>
        <v>4200</v>
      </c>
      <c r="AP104" s="258">
        <f>AO102+AO104</f>
        <v>17665</v>
      </c>
    </row>
    <row r="105" spans="1:42" s="4" customFormat="1" ht="16.5">
      <c r="A105" s="977"/>
      <c r="B105" s="977"/>
      <c r="C105" s="71"/>
      <c r="D105" s="18"/>
      <c r="E105" s="275"/>
      <c r="F105" s="275"/>
      <c r="G105" s="275"/>
      <c r="H105" s="275"/>
      <c r="I105" s="275"/>
      <c r="J105" s="275"/>
      <c r="K105" s="275"/>
      <c r="L105" s="275"/>
      <c r="M105" s="278"/>
      <c r="N105" s="275"/>
      <c r="O105" s="275"/>
      <c r="P105" s="278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8"/>
      <c r="AG105" s="275"/>
      <c r="AH105" s="275"/>
      <c r="AI105" s="275"/>
      <c r="AJ105" s="275"/>
      <c r="AK105" s="275"/>
      <c r="AL105" s="275"/>
      <c r="AM105" s="275"/>
      <c r="AN105" s="277"/>
      <c r="AO105" s="326">
        <f>SUM(AO98:AO104)</f>
        <v>34355</v>
      </c>
      <c r="AP105" s="326">
        <f>SUM(AP98:AP104)</f>
        <v>34355</v>
      </c>
    </row>
    <row r="106" spans="1:42" ht="94.5">
      <c r="A106" s="50">
        <v>10</v>
      </c>
      <c r="B106" s="48" t="s">
        <v>63</v>
      </c>
      <c r="C106" s="72" t="s">
        <v>78</v>
      </c>
      <c r="D106" s="18" t="s">
        <v>0</v>
      </c>
      <c r="E106" s="254" t="s">
        <v>1</v>
      </c>
      <c r="F106" s="254" t="s">
        <v>2</v>
      </c>
      <c r="G106" s="254" t="s">
        <v>3</v>
      </c>
      <c r="H106" s="254" t="s">
        <v>4</v>
      </c>
      <c r="I106" s="254" t="s">
        <v>5</v>
      </c>
      <c r="J106" s="254" t="s">
        <v>221</v>
      </c>
      <c r="K106" s="254" t="s">
        <v>7</v>
      </c>
      <c r="L106" s="254" t="s">
        <v>8</v>
      </c>
      <c r="M106" s="254" t="s">
        <v>9</v>
      </c>
      <c r="N106" s="254" t="s">
        <v>10</v>
      </c>
      <c r="O106" s="254" t="s">
        <v>214</v>
      </c>
      <c r="P106" s="254" t="s">
        <v>12</v>
      </c>
      <c r="Q106" s="254" t="s">
        <v>13</v>
      </c>
      <c r="R106" s="254" t="s">
        <v>93</v>
      </c>
      <c r="S106" s="253" t="s">
        <v>14</v>
      </c>
      <c r="T106" s="254" t="s">
        <v>15</v>
      </c>
      <c r="U106" s="254" t="s">
        <v>16</v>
      </c>
      <c r="V106" s="254" t="s">
        <v>17</v>
      </c>
      <c r="W106" s="254" t="s">
        <v>240</v>
      </c>
      <c r="X106" s="254" t="s">
        <v>19</v>
      </c>
      <c r="Y106" s="254" t="s">
        <v>20</v>
      </c>
      <c r="Z106" s="254" t="s">
        <v>21</v>
      </c>
      <c r="AA106" s="254" t="s">
        <v>241</v>
      </c>
      <c r="AB106" s="254" t="s">
        <v>23</v>
      </c>
      <c r="AC106" s="217" t="s">
        <v>233</v>
      </c>
      <c r="AD106" s="254" t="s">
        <v>25</v>
      </c>
      <c r="AE106" s="254" t="s">
        <v>26</v>
      </c>
      <c r="AF106" s="254" t="s">
        <v>27</v>
      </c>
      <c r="AG106" s="254" t="s">
        <v>28</v>
      </c>
      <c r="AH106" s="254" t="s">
        <v>238</v>
      </c>
      <c r="AI106" s="254" t="s">
        <v>94</v>
      </c>
      <c r="AJ106" s="254" t="s">
        <v>95</v>
      </c>
      <c r="AK106" s="254" t="s">
        <v>96</v>
      </c>
      <c r="AL106" s="33" t="s">
        <v>222</v>
      </c>
      <c r="AM106" s="291" t="s">
        <v>234</v>
      </c>
      <c r="AN106" s="254" t="s">
        <v>36</v>
      </c>
      <c r="AO106" s="270"/>
      <c r="AP106" s="270"/>
    </row>
    <row r="107" spans="1:42" ht="27">
      <c r="A107" s="977"/>
      <c r="B107" s="977"/>
      <c r="C107" s="70" t="s">
        <v>37</v>
      </c>
      <c r="D107" s="18"/>
      <c r="E107" s="269" t="s">
        <v>45</v>
      </c>
      <c r="F107" s="269" t="s">
        <v>46</v>
      </c>
      <c r="G107" s="269"/>
      <c r="H107" s="269" t="s">
        <v>38</v>
      </c>
      <c r="I107" s="269" t="s">
        <v>39</v>
      </c>
      <c r="J107" s="269" t="s">
        <v>40</v>
      </c>
      <c r="K107" s="269" t="s">
        <v>41</v>
      </c>
      <c r="L107" s="269" t="s">
        <v>42</v>
      </c>
      <c r="M107" s="269" t="s">
        <v>43</v>
      </c>
      <c r="N107" s="269" t="s">
        <v>47</v>
      </c>
      <c r="O107" s="269" t="s">
        <v>48</v>
      </c>
      <c r="P107" s="269" t="s">
        <v>49</v>
      </c>
      <c r="Q107" s="269" t="s">
        <v>50</v>
      </c>
      <c r="R107" s="269"/>
      <c r="S107" s="272"/>
      <c r="T107" s="269" t="s">
        <v>51</v>
      </c>
      <c r="U107" s="269" t="s">
        <v>52</v>
      </c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73"/>
      <c r="AP107" s="273"/>
    </row>
    <row r="108" spans="1:42" s="4" customFormat="1" ht="16.5">
      <c r="A108" s="977"/>
      <c r="B108" s="977"/>
      <c r="C108" s="71" t="s">
        <v>29</v>
      </c>
      <c r="D108" s="18"/>
      <c r="E108" s="283">
        <v>150</v>
      </c>
      <c r="F108" s="283">
        <v>100</v>
      </c>
      <c r="G108" s="275">
        <v>100</v>
      </c>
      <c r="H108" s="283">
        <v>75</v>
      </c>
      <c r="I108" s="275">
        <v>10</v>
      </c>
      <c r="J108" s="275">
        <v>30</v>
      </c>
      <c r="K108" s="283">
        <v>300</v>
      </c>
      <c r="L108" s="283">
        <v>300</v>
      </c>
      <c r="M108" s="275" t="s">
        <v>44</v>
      </c>
      <c r="N108" s="284">
        <v>1000</v>
      </c>
      <c r="O108" s="284">
        <v>500</v>
      </c>
      <c r="P108" s="275" t="s">
        <v>44</v>
      </c>
      <c r="Q108" s="275" t="s">
        <v>44</v>
      </c>
      <c r="R108" s="284">
        <v>250</v>
      </c>
      <c r="S108" s="275"/>
      <c r="T108" s="284">
        <v>550</v>
      </c>
      <c r="U108" s="284">
        <v>8000</v>
      </c>
      <c r="V108" s="283">
        <v>700</v>
      </c>
      <c r="W108" s="260" t="s">
        <v>44</v>
      </c>
      <c r="X108" s="260">
        <v>500</v>
      </c>
      <c r="Y108" s="284">
        <v>100</v>
      </c>
      <c r="Z108" s="284">
        <v>75</v>
      </c>
      <c r="AA108" s="275">
        <v>500</v>
      </c>
      <c r="AB108" s="275">
        <v>100</v>
      </c>
      <c r="AC108" s="289">
        <v>250</v>
      </c>
      <c r="AD108" s="275" t="s">
        <v>44</v>
      </c>
      <c r="AE108" s="289">
        <v>75</v>
      </c>
      <c r="AF108" s="275" t="s">
        <v>44</v>
      </c>
      <c r="AG108" s="276">
        <v>1000</v>
      </c>
      <c r="AH108" s="276">
        <v>500</v>
      </c>
      <c r="AI108" s="275" t="s">
        <v>44</v>
      </c>
      <c r="AJ108" s="275" t="s">
        <v>44</v>
      </c>
      <c r="AK108" s="275" t="s">
        <v>44</v>
      </c>
      <c r="AL108" s="275"/>
      <c r="AM108" s="289">
        <v>25</v>
      </c>
      <c r="AN108" s="277"/>
      <c r="AO108" s="258">
        <f>SUM(E108:AN108)</f>
        <v>15190</v>
      </c>
      <c r="AP108" s="258"/>
    </row>
    <row r="109" spans="1:42" s="4" customFormat="1" ht="16.5">
      <c r="A109" s="977"/>
      <c r="B109" s="977"/>
      <c r="C109" s="71"/>
      <c r="D109" s="18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6"/>
      <c r="AH109" s="276"/>
      <c r="AI109" s="275"/>
      <c r="AJ109" s="275"/>
      <c r="AK109" s="275"/>
      <c r="AL109" s="275" t="s">
        <v>44</v>
      </c>
      <c r="AM109" s="275"/>
      <c r="AN109" s="277"/>
      <c r="AO109" s="258"/>
      <c r="AP109" s="258"/>
    </row>
    <row r="110" spans="1:42" s="4" customFormat="1" ht="16.5">
      <c r="A110" s="977"/>
      <c r="B110" s="977"/>
      <c r="C110" s="71" t="s">
        <v>30</v>
      </c>
      <c r="D110" s="18"/>
      <c r="E110" s="275" t="s">
        <v>44</v>
      </c>
      <c r="F110" s="275" t="s">
        <v>44</v>
      </c>
      <c r="G110" s="275" t="s">
        <v>44</v>
      </c>
      <c r="H110" s="275" t="s">
        <v>44</v>
      </c>
      <c r="I110" s="275" t="s">
        <v>44</v>
      </c>
      <c r="J110" s="275" t="s">
        <v>44</v>
      </c>
      <c r="K110" s="275" t="s">
        <v>44</v>
      </c>
      <c r="L110" s="275" t="s">
        <v>44</v>
      </c>
      <c r="M110" s="275" t="s">
        <v>44</v>
      </c>
      <c r="N110" s="284">
        <v>1000</v>
      </c>
      <c r="O110" s="284">
        <v>500</v>
      </c>
      <c r="P110" s="275" t="s">
        <v>44</v>
      </c>
      <c r="Q110" s="275" t="s">
        <v>44</v>
      </c>
      <c r="R110" s="275" t="s">
        <v>44</v>
      </c>
      <c r="S110" s="275"/>
      <c r="T110" s="275" t="s">
        <v>44</v>
      </c>
      <c r="U110" s="275" t="s">
        <v>44</v>
      </c>
      <c r="V110" s="275" t="s">
        <v>44</v>
      </c>
      <c r="W110" s="275" t="s">
        <v>44</v>
      </c>
      <c r="X110" s="275" t="s">
        <v>44</v>
      </c>
      <c r="Y110" s="275" t="s">
        <v>44</v>
      </c>
      <c r="Z110" s="275" t="s">
        <v>44</v>
      </c>
      <c r="AA110" s="275" t="s">
        <v>44</v>
      </c>
      <c r="AB110" s="275" t="s">
        <v>44</v>
      </c>
      <c r="AC110" s="275" t="s">
        <v>44</v>
      </c>
      <c r="AD110" s="275" t="s">
        <v>44</v>
      </c>
      <c r="AE110" s="275" t="s">
        <v>44</v>
      </c>
      <c r="AF110" s="275" t="s">
        <v>44</v>
      </c>
      <c r="AG110" s="275" t="s">
        <v>44</v>
      </c>
      <c r="AH110" s="275" t="s">
        <v>44</v>
      </c>
      <c r="AI110" s="275" t="s">
        <v>44</v>
      </c>
      <c r="AJ110" s="275" t="s">
        <v>44</v>
      </c>
      <c r="AK110" s="275" t="s">
        <v>44</v>
      </c>
      <c r="AL110" s="275"/>
      <c r="AM110" s="275"/>
      <c r="AN110" s="277"/>
      <c r="AO110" s="258">
        <f>SUM(E110:AN110)</f>
        <v>1500</v>
      </c>
      <c r="AP110" s="258">
        <f>AO108+AO110</f>
        <v>16690</v>
      </c>
    </row>
    <row r="111" spans="1:42" s="4" customFormat="1" ht="16.5">
      <c r="A111" s="977"/>
      <c r="B111" s="977"/>
      <c r="C111" s="71"/>
      <c r="D111" s="18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 t="s">
        <v>44</v>
      </c>
      <c r="AM111" s="289">
        <v>25</v>
      </c>
      <c r="AN111" s="277"/>
      <c r="AO111" s="258"/>
      <c r="AP111" s="258"/>
    </row>
    <row r="112" spans="1:42" s="4" customFormat="1" ht="16.5">
      <c r="A112" s="977"/>
      <c r="B112" s="977"/>
      <c r="C112" s="71" t="s">
        <v>31</v>
      </c>
      <c r="D112" s="18"/>
      <c r="E112" s="283">
        <v>150</v>
      </c>
      <c r="F112" s="283">
        <v>100</v>
      </c>
      <c r="G112" s="275">
        <v>100</v>
      </c>
      <c r="H112" s="283">
        <v>75</v>
      </c>
      <c r="I112" s="275">
        <v>10</v>
      </c>
      <c r="J112" s="275">
        <v>30</v>
      </c>
      <c r="K112" s="275" t="s">
        <v>44</v>
      </c>
      <c r="L112" s="275" t="s">
        <v>44</v>
      </c>
      <c r="M112" s="275" t="s">
        <v>44</v>
      </c>
      <c r="N112" s="284">
        <v>1000</v>
      </c>
      <c r="O112" s="284">
        <v>500</v>
      </c>
      <c r="P112" s="275" t="s">
        <v>44</v>
      </c>
      <c r="Q112" s="275" t="s">
        <v>44</v>
      </c>
      <c r="R112" s="284">
        <v>250</v>
      </c>
      <c r="S112" s="275"/>
      <c r="T112" s="284">
        <v>550</v>
      </c>
      <c r="U112" s="284">
        <v>8000</v>
      </c>
      <c r="V112" s="283">
        <v>700</v>
      </c>
      <c r="W112" s="260" t="s">
        <v>44</v>
      </c>
      <c r="X112" s="260">
        <v>500</v>
      </c>
      <c r="Y112" s="284">
        <v>100</v>
      </c>
      <c r="Z112" s="284">
        <v>75</v>
      </c>
      <c r="AA112" s="275" t="s">
        <v>44</v>
      </c>
      <c r="AB112" s="275" t="s">
        <v>44</v>
      </c>
      <c r="AC112" s="289">
        <v>250</v>
      </c>
      <c r="AD112" s="275" t="s">
        <v>44</v>
      </c>
      <c r="AE112" s="289">
        <v>75</v>
      </c>
      <c r="AF112" s="275" t="s">
        <v>44</v>
      </c>
      <c r="AG112" s="276">
        <v>1000</v>
      </c>
      <c r="AH112" s="275" t="s">
        <v>44</v>
      </c>
      <c r="AI112" s="275" t="s">
        <v>44</v>
      </c>
      <c r="AJ112" s="275" t="s">
        <v>44</v>
      </c>
      <c r="AK112" s="275" t="s">
        <v>44</v>
      </c>
      <c r="AL112" s="275" t="s">
        <v>44</v>
      </c>
      <c r="AM112" s="275"/>
      <c r="AN112" s="277"/>
      <c r="AO112" s="258">
        <f>SUM(E112:AN112)</f>
        <v>13465</v>
      </c>
      <c r="AP112" s="258"/>
    </row>
    <row r="113" spans="1:744" s="4" customFormat="1" ht="16.5">
      <c r="A113" s="977"/>
      <c r="B113" s="977"/>
      <c r="C113" s="71"/>
      <c r="D113" s="18"/>
      <c r="E113" s="275"/>
      <c r="F113" s="275"/>
      <c r="G113" s="275"/>
      <c r="H113" s="275"/>
      <c r="I113" s="275"/>
      <c r="J113" s="275"/>
      <c r="K113" s="275"/>
      <c r="L113" s="275"/>
      <c r="M113" s="278"/>
      <c r="N113" s="275"/>
      <c r="O113" s="275"/>
      <c r="P113" s="278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8"/>
      <c r="AG113" s="276"/>
      <c r="AH113" s="317"/>
      <c r="AI113" s="278"/>
      <c r="AJ113" s="278"/>
      <c r="AK113" s="275"/>
      <c r="AL113" s="275"/>
      <c r="AM113" s="275"/>
      <c r="AN113" s="277"/>
      <c r="AO113" s="258"/>
      <c r="AP113" s="258"/>
    </row>
    <row r="114" spans="1:744" s="4" customFormat="1" ht="16.5">
      <c r="A114" s="977"/>
      <c r="B114" s="977"/>
      <c r="C114" s="71" t="s">
        <v>32</v>
      </c>
      <c r="D114" s="18"/>
      <c r="E114" s="275" t="s">
        <v>44</v>
      </c>
      <c r="F114" s="275" t="s">
        <v>44</v>
      </c>
      <c r="G114" s="275" t="s">
        <v>44</v>
      </c>
      <c r="H114" s="275" t="s">
        <v>44</v>
      </c>
      <c r="I114" s="275" t="s">
        <v>44</v>
      </c>
      <c r="J114" s="275" t="s">
        <v>44</v>
      </c>
      <c r="K114" s="275" t="s">
        <v>44</v>
      </c>
      <c r="L114" s="275" t="s">
        <v>44</v>
      </c>
      <c r="M114" s="279">
        <v>100</v>
      </c>
      <c r="N114" s="284">
        <v>1000</v>
      </c>
      <c r="O114" s="284">
        <v>500</v>
      </c>
      <c r="P114" s="285">
        <v>200</v>
      </c>
      <c r="Q114" s="284">
        <v>500</v>
      </c>
      <c r="R114" s="275" t="s">
        <v>44</v>
      </c>
      <c r="S114" s="275"/>
      <c r="T114" s="275" t="s">
        <v>44</v>
      </c>
      <c r="U114" s="275" t="s">
        <v>44</v>
      </c>
      <c r="V114" s="275" t="s">
        <v>44</v>
      </c>
      <c r="W114" s="275" t="s">
        <v>44</v>
      </c>
      <c r="X114" s="275" t="s">
        <v>44</v>
      </c>
      <c r="Y114" s="275" t="s">
        <v>44</v>
      </c>
      <c r="Z114" s="275" t="s">
        <v>44</v>
      </c>
      <c r="AA114" s="275" t="s">
        <v>44</v>
      </c>
      <c r="AB114" s="275" t="s">
        <v>44</v>
      </c>
      <c r="AC114" s="275" t="s">
        <v>44</v>
      </c>
      <c r="AD114" s="284">
        <v>750</v>
      </c>
      <c r="AE114" s="275" t="s">
        <v>44</v>
      </c>
      <c r="AF114" s="284">
        <v>500</v>
      </c>
      <c r="AG114" s="275" t="s">
        <v>44</v>
      </c>
      <c r="AH114" s="275" t="s">
        <v>44</v>
      </c>
      <c r="AI114" s="284">
        <v>650</v>
      </c>
      <c r="AJ114" s="275" t="s">
        <v>44</v>
      </c>
      <c r="AK114" s="275" t="s">
        <v>44</v>
      </c>
      <c r="AL114" s="275" t="s">
        <v>44</v>
      </c>
      <c r="AM114" s="275"/>
      <c r="AN114" s="277"/>
      <c r="AO114" s="258">
        <f>SUM(E114:AN114)</f>
        <v>4200</v>
      </c>
      <c r="AP114" s="258">
        <f>AO112+AO114</f>
        <v>17665</v>
      </c>
    </row>
    <row r="115" spans="1:744" s="4" customFormat="1" ht="16.5">
      <c r="A115" s="977"/>
      <c r="B115" s="977"/>
      <c r="C115" s="71"/>
      <c r="D115" s="18"/>
      <c r="E115" s="275"/>
      <c r="F115" s="275"/>
      <c r="G115" s="275"/>
      <c r="H115" s="275"/>
      <c r="I115" s="275"/>
      <c r="J115" s="275"/>
      <c r="K115" s="275"/>
      <c r="L115" s="275"/>
      <c r="M115" s="278"/>
      <c r="N115" s="275"/>
      <c r="O115" s="275"/>
      <c r="P115" s="278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8"/>
      <c r="AG115" s="275"/>
      <c r="AH115" s="275"/>
      <c r="AI115" s="275"/>
      <c r="AJ115" s="275"/>
      <c r="AK115" s="275"/>
      <c r="AL115" s="275"/>
      <c r="AM115" s="275"/>
      <c r="AN115" s="277"/>
      <c r="AO115" s="326">
        <f>SUM(AO108:AO114)</f>
        <v>34355</v>
      </c>
      <c r="AP115" s="326">
        <f>SUM(AP108:AP114)</f>
        <v>34355</v>
      </c>
    </row>
    <row r="116" spans="1:744" ht="94.5">
      <c r="A116" s="50">
        <v>11</v>
      </c>
      <c r="B116" s="48" t="s">
        <v>64</v>
      </c>
      <c r="C116" s="72" t="s">
        <v>79</v>
      </c>
      <c r="D116" s="18" t="s">
        <v>0</v>
      </c>
      <c r="E116" s="254" t="s">
        <v>1</v>
      </c>
      <c r="F116" s="254" t="s">
        <v>2</v>
      </c>
      <c r="G116" s="254" t="s">
        <v>3</v>
      </c>
      <c r="H116" s="254" t="s">
        <v>4</v>
      </c>
      <c r="I116" s="254" t="s">
        <v>5</v>
      </c>
      <c r="J116" s="254" t="s">
        <v>221</v>
      </c>
      <c r="K116" s="254" t="s">
        <v>7</v>
      </c>
      <c r="L116" s="254" t="s">
        <v>8</v>
      </c>
      <c r="M116" s="254" t="s">
        <v>9</v>
      </c>
      <c r="N116" s="254" t="s">
        <v>10</v>
      </c>
      <c r="O116" s="254" t="s">
        <v>214</v>
      </c>
      <c r="P116" s="254" t="s">
        <v>12</v>
      </c>
      <c r="Q116" s="254" t="s">
        <v>13</v>
      </c>
      <c r="R116" s="254" t="s">
        <v>93</v>
      </c>
      <c r="S116" s="253" t="s">
        <v>14</v>
      </c>
      <c r="T116" s="254" t="s">
        <v>15</v>
      </c>
      <c r="U116" s="254" t="s">
        <v>16</v>
      </c>
      <c r="V116" s="254" t="s">
        <v>17</v>
      </c>
      <c r="W116" s="254" t="s">
        <v>240</v>
      </c>
      <c r="X116" s="254" t="s">
        <v>19</v>
      </c>
      <c r="Y116" s="254" t="s">
        <v>20</v>
      </c>
      <c r="Z116" s="254" t="s">
        <v>21</v>
      </c>
      <c r="AA116" s="254" t="s">
        <v>241</v>
      </c>
      <c r="AB116" s="254" t="s">
        <v>23</v>
      </c>
      <c r="AC116" s="217" t="s">
        <v>233</v>
      </c>
      <c r="AD116" s="254" t="s">
        <v>25</v>
      </c>
      <c r="AE116" s="254" t="s">
        <v>26</v>
      </c>
      <c r="AF116" s="254" t="s">
        <v>27</v>
      </c>
      <c r="AG116" s="254" t="s">
        <v>28</v>
      </c>
      <c r="AH116" s="254" t="s">
        <v>238</v>
      </c>
      <c r="AI116" s="254" t="s">
        <v>94</v>
      </c>
      <c r="AJ116" s="254" t="s">
        <v>95</v>
      </c>
      <c r="AK116" s="254" t="s">
        <v>96</v>
      </c>
      <c r="AL116" s="33" t="s">
        <v>222</v>
      </c>
      <c r="AM116" s="291" t="s">
        <v>234</v>
      </c>
      <c r="AN116" s="254" t="s">
        <v>36</v>
      </c>
      <c r="AO116" s="270"/>
      <c r="AP116" s="270"/>
    </row>
    <row r="117" spans="1:744" ht="27">
      <c r="A117" s="977"/>
      <c r="B117" s="977"/>
      <c r="C117" s="70" t="s">
        <v>37</v>
      </c>
      <c r="D117" s="18"/>
      <c r="E117" s="269" t="s">
        <v>45</v>
      </c>
      <c r="F117" s="269" t="s">
        <v>46</v>
      </c>
      <c r="G117" s="269"/>
      <c r="H117" s="269" t="s">
        <v>38</v>
      </c>
      <c r="I117" s="269" t="s">
        <v>39</v>
      </c>
      <c r="J117" s="269" t="s">
        <v>40</v>
      </c>
      <c r="K117" s="269" t="s">
        <v>41</v>
      </c>
      <c r="L117" s="269" t="s">
        <v>42</v>
      </c>
      <c r="M117" s="269" t="s">
        <v>43</v>
      </c>
      <c r="N117" s="269" t="s">
        <v>47</v>
      </c>
      <c r="O117" s="269" t="s">
        <v>48</v>
      </c>
      <c r="P117" s="269" t="s">
        <v>49</v>
      </c>
      <c r="Q117" s="269" t="s">
        <v>50</v>
      </c>
      <c r="R117" s="269"/>
      <c r="S117" s="272"/>
      <c r="T117" s="269" t="s">
        <v>51</v>
      </c>
      <c r="U117" s="269" t="s">
        <v>52</v>
      </c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73"/>
      <c r="AP117" s="273"/>
    </row>
    <row r="118" spans="1:744" s="4" customFormat="1" ht="16.5">
      <c r="A118" s="977"/>
      <c r="B118" s="977"/>
      <c r="C118" s="71" t="s">
        <v>29</v>
      </c>
      <c r="D118" s="18"/>
      <c r="E118" s="283">
        <v>150</v>
      </c>
      <c r="F118" s="283">
        <v>100</v>
      </c>
      <c r="G118" s="275">
        <v>100</v>
      </c>
      <c r="H118" s="283">
        <v>75</v>
      </c>
      <c r="I118" s="275">
        <v>10</v>
      </c>
      <c r="J118" s="275">
        <v>30</v>
      </c>
      <c r="K118" s="283">
        <v>300</v>
      </c>
      <c r="L118" s="283">
        <v>300</v>
      </c>
      <c r="M118" s="275" t="s">
        <v>44</v>
      </c>
      <c r="N118" s="284">
        <v>1000</v>
      </c>
      <c r="O118" s="284">
        <v>500</v>
      </c>
      <c r="P118" s="275" t="s">
        <v>44</v>
      </c>
      <c r="Q118" s="275" t="s">
        <v>44</v>
      </c>
      <c r="R118" s="284">
        <v>250</v>
      </c>
      <c r="S118" s="275"/>
      <c r="T118" s="284">
        <v>550</v>
      </c>
      <c r="U118" s="284">
        <v>8000</v>
      </c>
      <c r="V118" s="283">
        <v>700</v>
      </c>
      <c r="W118" s="260" t="s">
        <v>44</v>
      </c>
      <c r="X118" s="260">
        <v>500</v>
      </c>
      <c r="Y118" s="284">
        <v>100</v>
      </c>
      <c r="Z118" s="284">
        <v>75</v>
      </c>
      <c r="AA118" s="275">
        <v>500</v>
      </c>
      <c r="AB118" s="275">
        <v>100</v>
      </c>
      <c r="AC118" s="289">
        <v>250</v>
      </c>
      <c r="AD118" s="275" t="s">
        <v>44</v>
      </c>
      <c r="AE118" s="289">
        <v>75</v>
      </c>
      <c r="AF118" s="275" t="s">
        <v>44</v>
      </c>
      <c r="AG118" s="276">
        <v>1000</v>
      </c>
      <c r="AH118" s="276">
        <v>500</v>
      </c>
      <c r="AI118" s="275" t="s">
        <v>44</v>
      </c>
      <c r="AJ118" s="275" t="s">
        <v>44</v>
      </c>
      <c r="AK118" s="275" t="s">
        <v>44</v>
      </c>
      <c r="AL118" s="275"/>
      <c r="AM118" s="289">
        <v>25</v>
      </c>
      <c r="AN118" s="277"/>
      <c r="AO118" s="258">
        <f>SUM(E118:AN118)</f>
        <v>15190</v>
      </c>
      <c r="AP118" s="258"/>
    </row>
    <row r="119" spans="1:744" s="4" customFormat="1" ht="16.5">
      <c r="A119" s="977"/>
      <c r="B119" s="977"/>
      <c r="C119" s="71"/>
      <c r="D119" s="18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6"/>
      <c r="AH119" s="276"/>
      <c r="AI119" s="275"/>
      <c r="AJ119" s="275"/>
      <c r="AK119" s="275"/>
      <c r="AL119" s="275" t="s">
        <v>44</v>
      </c>
      <c r="AM119" s="275"/>
      <c r="AN119" s="277"/>
      <c r="AO119" s="258"/>
      <c r="AP119" s="258"/>
    </row>
    <row r="120" spans="1:744" s="4" customFormat="1" ht="16.5">
      <c r="A120" s="977"/>
      <c r="B120" s="977"/>
      <c r="C120" s="71" t="s">
        <v>30</v>
      </c>
      <c r="D120" s="18"/>
      <c r="E120" s="275" t="s">
        <v>44</v>
      </c>
      <c r="F120" s="275" t="s">
        <v>44</v>
      </c>
      <c r="G120" s="275" t="s">
        <v>44</v>
      </c>
      <c r="H120" s="275" t="s">
        <v>44</v>
      </c>
      <c r="I120" s="275" t="s">
        <v>44</v>
      </c>
      <c r="J120" s="275" t="s">
        <v>44</v>
      </c>
      <c r="K120" s="275" t="s">
        <v>44</v>
      </c>
      <c r="L120" s="275" t="s">
        <v>44</v>
      </c>
      <c r="M120" s="275" t="s">
        <v>44</v>
      </c>
      <c r="N120" s="284">
        <v>1000</v>
      </c>
      <c r="O120" s="284">
        <v>500</v>
      </c>
      <c r="P120" s="275" t="s">
        <v>44</v>
      </c>
      <c r="Q120" s="275" t="s">
        <v>44</v>
      </c>
      <c r="R120" s="275" t="s">
        <v>44</v>
      </c>
      <c r="S120" s="275"/>
      <c r="T120" s="275" t="s">
        <v>44</v>
      </c>
      <c r="U120" s="275" t="s">
        <v>44</v>
      </c>
      <c r="V120" s="275" t="s">
        <v>44</v>
      </c>
      <c r="W120" s="275" t="s">
        <v>44</v>
      </c>
      <c r="X120" s="275" t="s">
        <v>44</v>
      </c>
      <c r="Y120" s="275" t="s">
        <v>44</v>
      </c>
      <c r="Z120" s="275" t="s">
        <v>44</v>
      </c>
      <c r="AA120" s="275" t="s">
        <v>44</v>
      </c>
      <c r="AB120" s="275" t="s">
        <v>44</v>
      </c>
      <c r="AC120" s="275" t="s">
        <v>44</v>
      </c>
      <c r="AD120" s="275" t="s">
        <v>44</v>
      </c>
      <c r="AE120" s="275" t="s">
        <v>44</v>
      </c>
      <c r="AF120" s="275" t="s">
        <v>44</v>
      </c>
      <c r="AG120" s="275" t="s">
        <v>44</v>
      </c>
      <c r="AH120" s="275" t="s">
        <v>44</v>
      </c>
      <c r="AI120" s="275" t="s">
        <v>44</v>
      </c>
      <c r="AJ120" s="275" t="s">
        <v>44</v>
      </c>
      <c r="AK120" s="275" t="s">
        <v>44</v>
      </c>
      <c r="AL120" s="275"/>
      <c r="AM120" s="275"/>
      <c r="AN120" s="277"/>
      <c r="AO120" s="258">
        <f>SUM(E120:AN120)</f>
        <v>1500</v>
      </c>
      <c r="AP120" s="258">
        <f>AO118+AO120</f>
        <v>16690</v>
      </c>
    </row>
    <row r="121" spans="1:744" s="4" customFormat="1" ht="16.5">
      <c r="A121" s="977"/>
      <c r="B121" s="977"/>
      <c r="C121" s="71"/>
      <c r="D121" s="18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 t="s">
        <v>44</v>
      </c>
      <c r="AM121" s="289">
        <v>25</v>
      </c>
      <c r="AN121" s="277"/>
      <c r="AO121" s="258"/>
      <c r="AP121" s="258"/>
      <c r="AR121" s="287" t="s">
        <v>229</v>
      </c>
    </row>
    <row r="122" spans="1:744" s="4" customFormat="1" ht="16.5">
      <c r="A122" s="977"/>
      <c r="B122" s="977"/>
      <c r="C122" s="71" t="s">
        <v>31</v>
      </c>
      <c r="D122" s="18"/>
      <c r="E122" s="283">
        <v>150</v>
      </c>
      <c r="F122" s="283">
        <v>100</v>
      </c>
      <c r="G122" s="275">
        <v>100</v>
      </c>
      <c r="H122" s="283">
        <v>75</v>
      </c>
      <c r="I122" s="275">
        <v>10</v>
      </c>
      <c r="J122" s="275">
        <v>30</v>
      </c>
      <c r="K122" s="275" t="s">
        <v>44</v>
      </c>
      <c r="L122" s="275" t="s">
        <v>44</v>
      </c>
      <c r="M122" s="275" t="s">
        <v>44</v>
      </c>
      <c r="N122" s="284">
        <v>1000</v>
      </c>
      <c r="O122" s="284">
        <v>500</v>
      </c>
      <c r="P122" s="275" t="s">
        <v>44</v>
      </c>
      <c r="Q122" s="275" t="s">
        <v>44</v>
      </c>
      <c r="R122" s="284">
        <v>250</v>
      </c>
      <c r="S122" s="275"/>
      <c r="T122" s="284">
        <v>550</v>
      </c>
      <c r="U122" s="284">
        <v>8000</v>
      </c>
      <c r="V122" s="283">
        <v>700</v>
      </c>
      <c r="W122" s="260" t="s">
        <v>44</v>
      </c>
      <c r="X122" s="260">
        <v>500</v>
      </c>
      <c r="Y122" s="284">
        <v>100</v>
      </c>
      <c r="Z122" s="284">
        <v>75</v>
      </c>
      <c r="AA122" s="275" t="s">
        <v>44</v>
      </c>
      <c r="AB122" s="275" t="s">
        <v>44</v>
      </c>
      <c r="AC122" s="289">
        <v>250</v>
      </c>
      <c r="AD122" s="275" t="s">
        <v>44</v>
      </c>
      <c r="AE122" s="289">
        <v>75</v>
      </c>
      <c r="AF122" s="275" t="s">
        <v>44</v>
      </c>
      <c r="AG122" s="276">
        <v>1000</v>
      </c>
      <c r="AH122" s="275" t="s">
        <v>44</v>
      </c>
      <c r="AI122" s="275" t="s">
        <v>44</v>
      </c>
      <c r="AJ122" s="275" t="s">
        <v>44</v>
      </c>
      <c r="AK122" s="275" t="s">
        <v>44</v>
      </c>
      <c r="AL122" s="275" t="s">
        <v>44</v>
      </c>
      <c r="AM122" s="275"/>
      <c r="AN122" s="277"/>
      <c r="AO122" s="258">
        <f>SUM(E122:AN122)</f>
        <v>13465</v>
      </c>
      <c r="AP122" s="258"/>
    </row>
    <row r="123" spans="1:744" s="4" customFormat="1" ht="16.5">
      <c r="A123" s="977"/>
      <c r="B123" s="977"/>
      <c r="C123" s="71"/>
      <c r="D123" s="18"/>
      <c r="E123" s="275"/>
      <c r="F123" s="275"/>
      <c r="G123" s="275"/>
      <c r="H123" s="275"/>
      <c r="I123" s="275"/>
      <c r="J123" s="275"/>
      <c r="K123" s="275"/>
      <c r="L123" s="275"/>
      <c r="M123" s="278"/>
      <c r="N123" s="275"/>
      <c r="O123" s="275"/>
      <c r="P123" s="278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8"/>
      <c r="AG123" s="276"/>
      <c r="AH123" s="317"/>
      <c r="AI123" s="278"/>
      <c r="AJ123" s="278"/>
      <c r="AK123" s="275"/>
      <c r="AL123" s="275"/>
      <c r="AM123" s="275"/>
      <c r="AN123" s="277"/>
      <c r="AO123" s="258"/>
      <c r="AP123" s="258"/>
    </row>
    <row r="124" spans="1:744" s="4" customFormat="1" ht="16.5">
      <c r="A124" s="977"/>
      <c r="B124" s="977"/>
      <c r="C124" s="71" t="s">
        <v>32</v>
      </c>
      <c r="D124" s="18"/>
      <c r="E124" s="275" t="s">
        <v>44</v>
      </c>
      <c r="F124" s="275" t="s">
        <v>44</v>
      </c>
      <c r="G124" s="275" t="s">
        <v>44</v>
      </c>
      <c r="H124" s="275" t="s">
        <v>44</v>
      </c>
      <c r="I124" s="275" t="s">
        <v>44</v>
      </c>
      <c r="J124" s="275" t="s">
        <v>44</v>
      </c>
      <c r="K124" s="275" t="s">
        <v>44</v>
      </c>
      <c r="L124" s="275" t="s">
        <v>44</v>
      </c>
      <c r="M124" s="279">
        <v>100</v>
      </c>
      <c r="N124" s="284">
        <v>1000</v>
      </c>
      <c r="O124" s="284">
        <v>500</v>
      </c>
      <c r="P124" s="285">
        <v>200</v>
      </c>
      <c r="Q124" s="284">
        <v>500</v>
      </c>
      <c r="R124" s="275" t="s">
        <v>44</v>
      </c>
      <c r="S124" s="275"/>
      <c r="T124" s="275" t="s">
        <v>44</v>
      </c>
      <c r="U124" s="275" t="s">
        <v>44</v>
      </c>
      <c r="V124" s="275" t="s">
        <v>44</v>
      </c>
      <c r="W124" s="275" t="s">
        <v>44</v>
      </c>
      <c r="X124" s="275" t="s">
        <v>44</v>
      </c>
      <c r="Y124" s="275" t="s">
        <v>44</v>
      </c>
      <c r="Z124" s="275" t="s">
        <v>44</v>
      </c>
      <c r="AA124" s="275" t="s">
        <v>44</v>
      </c>
      <c r="AB124" s="275" t="s">
        <v>44</v>
      </c>
      <c r="AC124" s="275" t="s">
        <v>44</v>
      </c>
      <c r="AD124" s="284">
        <v>750</v>
      </c>
      <c r="AE124" s="275" t="s">
        <v>44</v>
      </c>
      <c r="AF124" s="284">
        <v>500</v>
      </c>
      <c r="AG124" s="275" t="s">
        <v>44</v>
      </c>
      <c r="AH124" s="275" t="s">
        <v>44</v>
      </c>
      <c r="AI124" s="284">
        <v>650</v>
      </c>
      <c r="AJ124" s="275" t="s">
        <v>44</v>
      </c>
      <c r="AK124" s="275" t="s">
        <v>44</v>
      </c>
      <c r="AL124" s="275" t="s">
        <v>44</v>
      </c>
      <c r="AM124" s="275"/>
      <c r="AN124" s="277"/>
      <c r="AO124" s="258">
        <f>SUM(E124:AN124)</f>
        <v>4200</v>
      </c>
      <c r="AP124" s="258">
        <f>AO122+AO124</f>
        <v>17665</v>
      </c>
    </row>
    <row r="125" spans="1:744" s="4" customFormat="1" ht="16.5">
      <c r="A125" s="977"/>
      <c r="B125" s="977"/>
      <c r="C125" s="71"/>
      <c r="D125" s="18"/>
      <c r="E125" s="275"/>
      <c r="F125" s="275"/>
      <c r="G125" s="275"/>
      <c r="H125" s="275"/>
      <c r="I125" s="275"/>
      <c r="J125" s="275"/>
      <c r="K125" s="275"/>
      <c r="L125" s="275"/>
      <c r="M125" s="278"/>
      <c r="N125" s="275"/>
      <c r="O125" s="275"/>
      <c r="P125" s="278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8"/>
      <c r="AG125" s="275"/>
      <c r="AH125" s="275"/>
      <c r="AI125" s="275"/>
      <c r="AJ125" s="275"/>
      <c r="AK125" s="275"/>
      <c r="AL125" s="275"/>
      <c r="AM125" s="275"/>
      <c r="AN125" s="277"/>
      <c r="AO125" s="326">
        <f>SUM(AO118:AO124)</f>
        <v>34355</v>
      </c>
      <c r="AP125" s="326">
        <f>SUM(AP118:AP124)</f>
        <v>34355</v>
      </c>
    </row>
    <row r="126" spans="1:744" ht="94.5">
      <c r="A126" s="75">
        <v>1</v>
      </c>
      <c r="B126" s="76" t="s">
        <v>154</v>
      </c>
      <c r="C126" s="131" t="s">
        <v>140</v>
      </c>
      <c r="D126" s="105" t="s">
        <v>0</v>
      </c>
      <c r="E126" s="254" t="s">
        <v>1</v>
      </c>
      <c r="F126" s="254" t="s">
        <v>2</v>
      </c>
      <c r="G126" s="254" t="s">
        <v>3</v>
      </c>
      <c r="H126" s="254" t="s">
        <v>4</v>
      </c>
      <c r="I126" s="254" t="s">
        <v>5</v>
      </c>
      <c r="J126" s="254" t="s">
        <v>221</v>
      </c>
      <c r="K126" s="254" t="s">
        <v>7</v>
      </c>
      <c r="L126" s="254" t="s">
        <v>8</v>
      </c>
      <c r="M126" s="254" t="s">
        <v>9</v>
      </c>
      <c r="N126" s="254" t="s">
        <v>10</v>
      </c>
      <c r="O126" s="254" t="s">
        <v>214</v>
      </c>
      <c r="P126" s="254" t="s">
        <v>12</v>
      </c>
      <c r="Q126" s="254" t="s">
        <v>13</v>
      </c>
      <c r="R126" s="254" t="s">
        <v>93</v>
      </c>
      <c r="S126" s="253" t="s">
        <v>14</v>
      </c>
      <c r="T126" s="254" t="s">
        <v>15</v>
      </c>
      <c r="U126" s="254" t="s">
        <v>16</v>
      </c>
      <c r="V126" s="254" t="s">
        <v>17</v>
      </c>
      <c r="W126" s="254" t="s">
        <v>240</v>
      </c>
      <c r="X126" s="254" t="s">
        <v>19</v>
      </c>
      <c r="Y126" s="254" t="s">
        <v>20</v>
      </c>
      <c r="Z126" s="254" t="s">
        <v>21</v>
      </c>
      <c r="AA126" s="254" t="s">
        <v>241</v>
      </c>
      <c r="AB126" s="254" t="s">
        <v>23</v>
      </c>
      <c r="AC126" s="217" t="s">
        <v>233</v>
      </c>
      <c r="AD126" s="254" t="s">
        <v>25</v>
      </c>
      <c r="AE126" s="254" t="s">
        <v>26</v>
      </c>
      <c r="AF126" s="254" t="s">
        <v>27</v>
      </c>
      <c r="AG126" s="254" t="s">
        <v>28</v>
      </c>
      <c r="AH126" s="254" t="s">
        <v>238</v>
      </c>
      <c r="AI126" s="254" t="s">
        <v>94</v>
      </c>
      <c r="AJ126" s="254" t="s">
        <v>95</v>
      </c>
      <c r="AK126" s="254" t="s">
        <v>96</v>
      </c>
      <c r="AL126" s="33" t="s">
        <v>222</v>
      </c>
      <c r="AM126" s="291" t="s">
        <v>234</v>
      </c>
      <c r="AN126" s="254" t="s">
        <v>36</v>
      </c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2"/>
      <c r="GN126" s="132"/>
      <c r="GO126" s="132"/>
      <c r="GP126" s="132"/>
      <c r="GQ126" s="132"/>
      <c r="GR126" s="132"/>
      <c r="GS126" s="132"/>
      <c r="GT126" s="132"/>
      <c r="GU126" s="132"/>
      <c r="GV126" s="132"/>
      <c r="GW126" s="132"/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32"/>
      <c r="HI126" s="132"/>
      <c r="HJ126" s="132"/>
      <c r="HK126" s="132"/>
      <c r="HL126" s="132"/>
      <c r="HM126" s="132"/>
      <c r="HN126" s="132"/>
      <c r="HO126" s="132"/>
      <c r="HP126" s="132"/>
      <c r="HQ126" s="132"/>
      <c r="HR126" s="132"/>
      <c r="HS126" s="132"/>
      <c r="HT126" s="132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2"/>
      <c r="IW126" s="132"/>
      <c r="IX126" s="132"/>
      <c r="IY126" s="132"/>
      <c r="IZ126" s="132"/>
      <c r="JA126" s="132"/>
      <c r="JB126" s="132"/>
      <c r="JC126" s="132"/>
      <c r="JD126" s="132"/>
      <c r="JE126" s="132"/>
      <c r="JF126" s="132"/>
      <c r="JG126" s="132"/>
      <c r="JH126" s="132"/>
      <c r="JI126" s="132"/>
      <c r="JJ126" s="132"/>
      <c r="JK126" s="132"/>
      <c r="JL126" s="132"/>
      <c r="JM126" s="132"/>
      <c r="JN126" s="132"/>
      <c r="JO126" s="132"/>
      <c r="JP126" s="132"/>
      <c r="JQ126" s="132"/>
      <c r="JR126" s="132"/>
      <c r="JS126" s="132"/>
      <c r="JT126" s="132"/>
      <c r="JU126" s="132"/>
      <c r="JV126" s="132"/>
      <c r="JW126" s="132"/>
      <c r="JX126" s="132"/>
      <c r="JY126" s="132"/>
      <c r="JZ126" s="132"/>
      <c r="KA126" s="132"/>
      <c r="KB126" s="132"/>
      <c r="KC126" s="132"/>
      <c r="KD126" s="132"/>
      <c r="KE126" s="132"/>
      <c r="KF126" s="132"/>
      <c r="KG126" s="132"/>
      <c r="KH126" s="132"/>
      <c r="KI126" s="132"/>
      <c r="KJ126" s="132"/>
      <c r="KK126" s="132"/>
      <c r="KL126" s="132"/>
      <c r="KM126" s="132"/>
      <c r="KN126" s="132"/>
      <c r="KO126" s="132"/>
      <c r="KP126" s="132"/>
      <c r="KQ126" s="132"/>
      <c r="KR126" s="132"/>
      <c r="KS126" s="132"/>
      <c r="KT126" s="132"/>
      <c r="KU126" s="132"/>
      <c r="KV126" s="132"/>
      <c r="KW126" s="132"/>
      <c r="KX126" s="132"/>
      <c r="KY126" s="132"/>
      <c r="KZ126" s="132"/>
      <c r="LA126" s="132"/>
      <c r="LB126" s="132"/>
      <c r="LC126" s="132"/>
      <c r="LD126" s="132"/>
      <c r="LE126" s="132"/>
      <c r="LF126" s="132"/>
      <c r="LG126" s="132"/>
      <c r="LH126" s="132"/>
      <c r="LI126" s="132"/>
      <c r="LJ126" s="132"/>
      <c r="LK126" s="132"/>
      <c r="LL126" s="132"/>
      <c r="LM126" s="132"/>
      <c r="LN126" s="132"/>
      <c r="LO126" s="132"/>
      <c r="LP126" s="132"/>
      <c r="LQ126" s="132"/>
      <c r="LR126" s="132"/>
      <c r="LS126" s="132"/>
      <c r="LT126" s="132"/>
      <c r="LU126" s="132"/>
      <c r="LV126" s="132"/>
      <c r="LW126" s="132"/>
      <c r="LX126" s="132"/>
      <c r="LY126" s="132"/>
      <c r="LZ126" s="132"/>
      <c r="MA126" s="132"/>
      <c r="MB126" s="132"/>
      <c r="MC126" s="132"/>
      <c r="MD126" s="132"/>
      <c r="ME126" s="132"/>
      <c r="MF126" s="132"/>
      <c r="MG126" s="132"/>
      <c r="MH126" s="132"/>
      <c r="MI126" s="132"/>
      <c r="MJ126" s="132"/>
      <c r="MK126" s="132"/>
      <c r="ML126" s="132"/>
      <c r="MM126" s="132"/>
      <c r="MN126" s="132"/>
      <c r="MO126" s="132"/>
      <c r="MP126" s="132"/>
      <c r="MQ126" s="132"/>
      <c r="MR126" s="132"/>
      <c r="MS126" s="132"/>
      <c r="MT126" s="132"/>
      <c r="MU126" s="132"/>
      <c r="MV126" s="132"/>
      <c r="MW126" s="132"/>
      <c r="MX126" s="132"/>
      <c r="MY126" s="132"/>
      <c r="MZ126" s="132"/>
      <c r="NA126" s="132"/>
      <c r="NB126" s="132"/>
      <c r="NC126" s="132"/>
      <c r="ND126" s="132"/>
      <c r="NE126" s="132"/>
      <c r="NF126" s="132"/>
      <c r="NG126" s="132"/>
      <c r="NH126" s="132"/>
      <c r="NI126" s="132"/>
      <c r="NJ126" s="132"/>
      <c r="NK126" s="132"/>
      <c r="NL126" s="132"/>
      <c r="NM126" s="132"/>
      <c r="NN126" s="132"/>
      <c r="NO126" s="132"/>
      <c r="NP126" s="132"/>
      <c r="NQ126" s="132"/>
      <c r="NR126" s="132"/>
      <c r="NS126" s="132"/>
      <c r="NT126" s="132"/>
      <c r="NU126" s="132"/>
      <c r="NV126" s="132"/>
      <c r="NW126" s="132"/>
      <c r="NX126" s="132"/>
      <c r="NY126" s="132"/>
      <c r="NZ126" s="132"/>
      <c r="OA126" s="132"/>
      <c r="OB126" s="132"/>
      <c r="OC126" s="132"/>
      <c r="OD126" s="132"/>
      <c r="OE126" s="132"/>
      <c r="OF126" s="132"/>
      <c r="OG126" s="132"/>
      <c r="OH126" s="132"/>
      <c r="OI126" s="132"/>
      <c r="OJ126" s="132"/>
      <c r="OK126" s="132"/>
      <c r="OL126" s="132"/>
      <c r="OM126" s="132"/>
      <c r="ON126" s="132"/>
      <c r="OO126" s="132"/>
      <c r="OP126" s="132"/>
      <c r="OQ126" s="132"/>
      <c r="OR126" s="132"/>
      <c r="OS126" s="132"/>
      <c r="OT126" s="132"/>
      <c r="OU126" s="132"/>
      <c r="OV126" s="132"/>
      <c r="OW126" s="132"/>
      <c r="OX126" s="132"/>
      <c r="OY126" s="132"/>
      <c r="OZ126" s="132"/>
      <c r="PA126" s="132"/>
      <c r="PB126" s="132"/>
      <c r="PC126" s="132"/>
      <c r="PD126" s="132"/>
      <c r="PE126" s="132"/>
      <c r="PF126" s="132"/>
      <c r="PG126" s="132"/>
      <c r="PH126" s="132"/>
      <c r="PI126" s="132"/>
      <c r="PJ126" s="132"/>
      <c r="PK126" s="132"/>
      <c r="PL126" s="132"/>
      <c r="PM126" s="132"/>
      <c r="PN126" s="132"/>
      <c r="PO126" s="132"/>
      <c r="PP126" s="132"/>
      <c r="PQ126" s="132"/>
      <c r="PR126" s="132"/>
      <c r="PS126" s="132"/>
      <c r="PT126" s="132"/>
      <c r="PU126" s="132"/>
      <c r="PV126" s="132"/>
      <c r="PW126" s="132"/>
      <c r="PX126" s="132"/>
      <c r="PY126" s="132"/>
      <c r="PZ126" s="132"/>
      <c r="QA126" s="132"/>
      <c r="QB126" s="132"/>
      <c r="QC126" s="132"/>
      <c r="QD126" s="132"/>
      <c r="QE126" s="132"/>
      <c r="QF126" s="132"/>
      <c r="QG126" s="132"/>
      <c r="QH126" s="132"/>
      <c r="QI126" s="132"/>
      <c r="QJ126" s="132"/>
      <c r="QK126" s="132"/>
      <c r="QL126" s="132"/>
      <c r="QM126" s="132"/>
      <c r="QN126" s="132"/>
      <c r="QO126" s="132"/>
      <c r="QP126" s="132"/>
      <c r="QQ126" s="132"/>
      <c r="QR126" s="132"/>
      <c r="QS126" s="132"/>
      <c r="QT126" s="132"/>
      <c r="QU126" s="132"/>
      <c r="QV126" s="132"/>
      <c r="QW126" s="132"/>
      <c r="QX126" s="132"/>
      <c r="QY126" s="132"/>
      <c r="QZ126" s="132"/>
      <c r="RA126" s="132"/>
      <c r="RB126" s="132"/>
      <c r="RC126" s="132"/>
      <c r="RD126" s="132"/>
      <c r="RE126" s="132"/>
      <c r="RF126" s="132"/>
      <c r="RG126" s="132"/>
      <c r="RH126" s="132"/>
      <c r="RI126" s="132"/>
      <c r="RJ126" s="132"/>
      <c r="RK126" s="132"/>
      <c r="RL126" s="132"/>
      <c r="RM126" s="132"/>
      <c r="RN126" s="132"/>
      <c r="RO126" s="132"/>
      <c r="RP126" s="132"/>
      <c r="RQ126" s="132"/>
      <c r="RR126" s="132"/>
      <c r="RS126" s="132"/>
      <c r="RT126" s="132"/>
      <c r="RU126" s="132"/>
      <c r="RV126" s="132"/>
      <c r="RW126" s="132"/>
      <c r="RX126" s="132"/>
      <c r="RY126" s="132"/>
      <c r="RZ126" s="132"/>
      <c r="SA126" s="132"/>
      <c r="SB126" s="132"/>
      <c r="SC126" s="132"/>
      <c r="SD126" s="132"/>
      <c r="SE126" s="132"/>
      <c r="SF126" s="132"/>
      <c r="SG126" s="132"/>
      <c r="SH126" s="132"/>
      <c r="SI126" s="132"/>
      <c r="SJ126" s="132"/>
      <c r="SK126" s="132"/>
      <c r="SL126" s="132"/>
      <c r="SM126" s="132"/>
      <c r="SN126" s="132"/>
      <c r="SO126" s="132"/>
      <c r="SP126" s="132"/>
      <c r="SQ126" s="132"/>
      <c r="SR126" s="132"/>
      <c r="SS126" s="132"/>
      <c r="ST126" s="132"/>
      <c r="SU126" s="132"/>
      <c r="SV126" s="132"/>
      <c r="SW126" s="132"/>
      <c r="SX126" s="132"/>
      <c r="SY126" s="132"/>
      <c r="SZ126" s="132"/>
      <c r="TA126" s="132"/>
      <c r="TB126" s="132"/>
      <c r="TC126" s="132"/>
      <c r="TD126" s="132"/>
      <c r="TE126" s="132"/>
      <c r="TF126" s="132"/>
      <c r="TG126" s="132"/>
      <c r="TH126" s="132"/>
      <c r="TI126" s="132"/>
      <c r="TJ126" s="132"/>
      <c r="TK126" s="132"/>
      <c r="TL126" s="132"/>
      <c r="TM126" s="132"/>
      <c r="TN126" s="132"/>
      <c r="TO126" s="132"/>
      <c r="TP126" s="132"/>
      <c r="TQ126" s="132"/>
      <c r="TR126" s="132"/>
      <c r="TS126" s="132"/>
      <c r="TT126" s="132"/>
      <c r="TU126" s="132"/>
      <c r="TV126" s="132"/>
      <c r="TW126" s="132"/>
      <c r="TX126" s="132"/>
      <c r="TY126" s="132"/>
      <c r="TZ126" s="132"/>
      <c r="UA126" s="132"/>
      <c r="UB126" s="132"/>
      <c r="UC126" s="132"/>
      <c r="UD126" s="132"/>
      <c r="UE126" s="132"/>
      <c r="UF126" s="132"/>
      <c r="UG126" s="132"/>
      <c r="UH126" s="132"/>
      <c r="UI126" s="132"/>
      <c r="UJ126" s="132"/>
      <c r="UK126" s="132"/>
      <c r="UL126" s="132"/>
      <c r="UM126" s="132"/>
      <c r="UN126" s="132"/>
      <c r="UO126" s="132"/>
      <c r="UP126" s="132"/>
      <c r="UQ126" s="132"/>
      <c r="UR126" s="132"/>
      <c r="US126" s="132"/>
      <c r="UT126" s="132"/>
      <c r="UU126" s="132"/>
      <c r="UV126" s="132"/>
      <c r="UW126" s="132"/>
      <c r="UX126" s="132"/>
      <c r="UY126" s="132"/>
      <c r="UZ126" s="132"/>
      <c r="VA126" s="132"/>
      <c r="VB126" s="132"/>
      <c r="VC126" s="132"/>
      <c r="VD126" s="132"/>
      <c r="VE126" s="132"/>
      <c r="VF126" s="132"/>
      <c r="VG126" s="132"/>
      <c r="VH126" s="132"/>
      <c r="VI126" s="132"/>
      <c r="VJ126" s="132"/>
      <c r="VK126" s="132"/>
      <c r="VL126" s="132"/>
      <c r="VM126" s="132"/>
      <c r="VN126" s="132"/>
      <c r="VO126" s="132"/>
      <c r="VP126" s="132"/>
      <c r="VQ126" s="132"/>
      <c r="VR126" s="132"/>
      <c r="VS126" s="132"/>
      <c r="VT126" s="132"/>
      <c r="VU126" s="132"/>
      <c r="VV126" s="132"/>
      <c r="VW126" s="132"/>
      <c r="VX126" s="132"/>
      <c r="VY126" s="132"/>
      <c r="VZ126" s="132"/>
      <c r="WA126" s="132"/>
      <c r="WB126" s="132"/>
      <c r="WC126" s="132"/>
      <c r="WD126" s="132"/>
      <c r="WE126" s="132"/>
      <c r="WF126" s="132"/>
      <c r="WG126" s="132"/>
      <c r="WH126" s="132"/>
      <c r="WI126" s="132"/>
      <c r="WJ126" s="132"/>
      <c r="WK126" s="132"/>
      <c r="WL126" s="132"/>
      <c r="WM126" s="132"/>
      <c r="WN126" s="132"/>
      <c r="WO126" s="132"/>
      <c r="WP126" s="132"/>
      <c r="WQ126" s="132"/>
      <c r="WR126" s="132"/>
      <c r="WS126" s="132"/>
      <c r="WT126" s="132"/>
      <c r="WU126" s="132"/>
      <c r="WV126" s="132"/>
      <c r="WW126" s="132"/>
      <c r="WX126" s="132"/>
      <c r="WY126" s="132"/>
      <c r="WZ126" s="132"/>
      <c r="XA126" s="132"/>
      <c r="XB126" s="132"/>
      <c r="XC126" s="132"/>
      <c r="XD126" s="132"/>
      <c r="XE126" s="132"/>
      <c r="XF126" s="132"/>
      <c r="XG126" s="132"/>
      <c r="XH126" s="132"/>
      <c r="XI126" s="132"/>
      <c r="XJ126" s="132"/>
      <c r="XK126" s="132"/>
      <c r="XL126" s="132"/>
      <c r="XM126" s="132"/>
      <c r="XN126" s="132"/>
      <c r="XO126" s="132"/>
      <c r="XP126" s="132"/>
      <c r="XQ126" s="132"/>
      <c r="XR126" s="132"/>
      <c r="XS126" s="132"/>
      <c r="XT126" s="132"/>
      <c r="XU126" s="132"/>
      <c r="XV126" s="132"/>
      <c r="XW126" s="132"/>
      <c r="XX126" s="132"/>
      <c r="XY126" s="132"/>
      <c r="XZ126" s="132"/>
      <c r="YA126" s="132"/>
      <c r="YB126" s="132"/>
      <c r="YC126" s="132"/>
      <c r="YD126" s="132"/>
      <c r="YE126" s="132"/>
      <c r="YF126" s="132"/>
      <c r="YG126" s="132"/>
      <c r="YH126" s="132"/>
      <c r="YI126" s="132"/>
      <c r="YJ126" s="132"/>
      <c r="YK126" s="132"/>
      <c r="YL126" s="132"/>
      <c r="YM126" s="132"/>
      <c r="YN126" s="132"/>
      <c r="YO126" s="132"/>
      <c r="YP126" s="132"/>
      <c r="YQ126" s="132"/>
      <c r="YR126" s="132"/>
      <c r="YS126" s="132"/>
      <c r="YT126" s="132"/>
      <c r="YU126" s="132"/>
      <c r="YV126" s="132"/>
      <c r="YW126" s="132"/>
      <c r="YX126" s="132"/>
      <c r="YY126" s="132"/>
      <c r="YZ126" s="132"/>
      <c r="ZA126" s="132"/>
      <c r="ZB126" s="132"/>
      <c r="ZC126" s="132"/>
      <c r="ZD126" s="132"/>
      <c r="ZE126" s="132"/>
      <c r="ZF126" s="132"/>
      <c r="ZG126" s="132"/>
      <c r="ZH126" s="132"/>
      <c r="ZI126" s="132"/>
      <c r="ZJ126" s="132"/>
      <c r="ZK126" s="132"/>
      <c r="ZL126" s="132"/>
      <c r="ZM126" s="132"/>
      <c r="ZN126" s="132"/>
      <c r="ZO126" s="132"/>
      <c r="ZP126" s="132"/>
      <c r="ZQ126" s="132"/>
      <c r="ZR126" s="132"/>
      <c r="ZS126" s="132"/>
      <c r="ZT126" s="132"/>
      <c r="ZU126" s="132"/>
      <c r="ZV126" s="132"/>
      <c r="ZW126" s="132"/>
      <c r="ZX126" s="132"/>
      <c r="ZY126" s="132"/>
      <c r="ZZ126" s="132"/>
      <c r="AAA126" s="132"/>
      <c r="AAB126" s="132"/>
      <c r="AAC126" s="132"/>
      <c r="AAD126" s="132"/>
      <c r="AAE126" s="132"/>
      <c r="AAF126" s="132"/>
      <c r="AAG126" s="132"/>
      <c r="AAH126" s="132"/>
      <c r="AAI126" s="132"/>
      <c r="AAJ126" s="132"/>
      <c r="AAK126" s="132"/>
      <c r="AAL126" s="132"/>
      <c r="AAM126" s="132"/>
      <c r="AAN126" s="132"/>
      <c r="AAO126" s="132"/>
      <c r="AAP126" s="132"/>
      <c r="AAQ126" s="132"/>
      <c r="AAR126" s="132"/>
      <c r="AAS126" s="132"/>
      <c r="AAT126" s="132"/>
      <c r="AAU126" s="132"/>
      <c r="AAV126" s="132"/>
      <c r="AAW126" s="132"/>
      <c r="AAX126" s="132"/>
      <c r="AAY126" s="132"/>
      <c r="AAZ126" s="132"/>
      <c r="ABA126" s="132"/>
      <c r="ABB126" s="132"/>
      <c r="ABC126" s="132"/>
      <c r="ABD126" s="132"/>
      <c r="ABE126" s="132"/>
      <c r="ABF126" s="132"/>
      <c r="ABG126" s="132"/>
      <c r="ABH126" s="132"/>
      <c r="ABI126" s="132"/>
      <c r="ABJ126" s="132"/>
      <c r="ABK126" s="132"/>
      <c r="ABL126" s="132"/>
      <c r="ABM126" s="132"/>
      <c r="ABN126" s="132"/>
      <c r="ABO126" s="132"/>
      <c r="ABP126" s="132"/>
    </row>
    <row r="127" spans="1:744" ht="27">
      <c r="A127" s="881"/>
      <c r="B127" s="882"/>
      <c r="C127" s="155" t="s">
        <v>37</v>
      </c>
      <c r="D127" s="133"/>
      <c r="E127" s="34" t="s">
        <v>45</v>
      </c>
      <c r="F127" s="34" t="s">
        <v>46</v>
      </c>
      <c r="G127" s="34"/>
      <c r="H127" s="34" t="s">
        <v>38</v>
      </c>
      <c r="I127" s="34" t="s">
        <v>39</v>
      </c>
      <c r="J127" s="34" t="s">
        <v>40</v>
      </c>
      <c r="K127" s="34" t="s">
        <v>41</v>
      </c>
      <c r="L127" s="34" t="s">
        <v>42</v>
      </c>
      <c r="M127" s="34" t="s">
        <v>43</v>
      </c>
      <c r="N127" s="217" t="s">
        <v>47</v>
      </c>
      <c r="O127" s="217" t="s">
        <v>48</v>
      </c>
      <c r="P127" s="217" t="s">
        <v>49</v>
      </c>
      <c r="Q127" s="217" t="s">
        <v>50</v>
      </c>
      <c r="R127" s="34"/>
      <c r="S127" s="11"/>
      <c r="T127" s="34" t="s">
        <v>51</v>
      </c>
      <c r="U127" s="34" t="s">
        <v>52</v>
      </c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3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</row>
    <row r="128" spans="1:744" ht="16.5">
      <c r="A128" s="883"/>
      <c r="B128" s="884"/>
      <c r="C128" s="15" t="s">
        <v>29</v>
      </c>
      <c r="D128" s="18"/>
      <c r="E128" s="283">
        <v>150</v>
      </c>
      <c r="F128" s="283">
        <v>100</v>
      </c>
      <c r="G128" s="23">
        <v>100</v>
      </c>
      <c r="H128" s="283">
        <v>75</v>
      </c>
      <c r="I128" s="23">
        <v>10</v>
      </c>
      <c r="J128" s="23">
        <v>30</v>
      </c>
      <c r="K128" s="283">
        <v>300</v>
      </c>
      <c r="L128" s="283">
        <v>300</v>
      </c>
      <c r="M128" s="24" t="s">
        <v>44</v>
      </c>
      <c r="N128" s="284">
        <v>1000</v>
      </c>
      <c r="O128" s="284">
        <v>500</v>
      </c>
      <c r="P128" s="218" t="s">
        <v>44</v>
      </c>
      <c r="Q128" s="218" t="s">
        <v>44</v>
      </c>
      <c r="R128" s="284">
        <v>250</v>
      </c>
      <c r="S128" s="24"/>
      <c r="T128" s="284">
        <v>550</v>
      </c>
      <c r="U128" s="23">
        <v>5000</v>
      </c>
      <c r="V128" s="283">
        <v>700</v>
      </c>
      <c r="W128" s="24" t="s">
        <v>44</v>
      </c>
      <c r="X128" s="23">
        <v>500</v>
      </c>
      <c r="Y128" s="284">
        <v>100</v>
      </c>
      <c r="Z128" s="284">
        <v>50</v>
      </c>
      <c r="AA128" s="24" t="s">
        <v>44</v>
      </c>
      <c r="AB128" s="23">
        <v>100</v>
      </c>
      <c r="AC128" s="23">
        <v>150</v>
      </c>
      <c r="AD128" s="24" t="s">
        <v>44</v>
      </c>
      <c r="AE128" s="24" t="s">
        <v>44</v>
      </c>
      <c r="AF128" s="24" t="s">
        <v>44</v>
      </c>
      <c r="AG128" s="25">
        <v>1000</v>
      </c>
      <c r="AH128" s="25"/>
      <c r="AI128" s="24" t="s">
        <v>44</v>
      </c>
      <c r="AJ128" s="24" t="s">
        <v>44</v>
      </c>
      <c r="AK128" s="24">
        <v>5000</v>
      </c>
      <c r="AL128" s="24"/>
      <c r="AM128" s="24"/>
      <c r="AN128" s="35"/>
      <c r="AO128" s="258">
        <f>SUM(E128:AN128)</f>
        <v>15965</v>
      </c>
      <c r="AP128" s="258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AU128" s="4"/>
      <c r="AAV128" s="4"/>
      <c r="AAW128" s="4"/>
      <c r="AAX128" s="4"/>
      <c r="AAY128" s="4"/>
      <c r="AAZ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</row>
    <row r="129" spans="1:744" ht="16.5">
      <c r="A129" s="883"/>
      <c r="B129" s="884"/>
      <c r="C129" s="15"/>
      <c r="D129" s="18"/>
      <c r="E129" s="23"/>
      <c r="F129" s="24"/>
      <c r="G129" s="23"/>
      <c r="H129" s="23"/>
      <c r="I129" s="23"/>
      <c r="J129" s="23"/>
      <c r="K129" s="23"/>
      <c r="L129" s="23"/>
      <c r="M129" s="24"/>
      <c r="N129" s="218"/>
      <c r="O129" s="218"/>
      <c r="P129" s="218"/>
      <c r="Q129" s="218"/>
      <c r="R129" s="24"/>
      <c r="S129" s="24"/>
      <c r="T129" s="23"/>
      <c r="U129" s="23"/>
      <c r="V129" s="275"/>
      <c r="W129" s="24"/>
      <c r="X129" s="23"/>
      <c r="Y129" s="23"/>
      <c r="Z129" s="23"/>
      <c r="AA129" s="24"/>
      <c r="AB129" s="23"/>
      <c r="AC129" s="23"/>
      <c r="AD129" s="24"/>
      <c r="AE129" s="24"/>
      <c r="AF129" s="24"/>
      <c r="AG129" s="25"/>
      <c r="AH129" s="25"/>
      <c r="AI129" s="24"/>
      <c r="AJ129" s="24"/>
      <c r="AK129" s="24"/>
      <c r="AL129" s="24"/>
      <c r="AM129" s="24"/>
      <c r="AN129" s="35"/>
      <c r="AO129" s="258"/>
      <c r="AP129" s="258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QY129" s="4"/>
      <c r="QZ129" s="4"/>
      <c r="RA129" s="4"/>
      <c r="RB129" s="4"/>
      <c r="RC129" s="4"/>
      <c r="RD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AU129" s="4"/>
      <c r="AAV129" s="4"/>
      <c r="AAW129" s="4"/>
      <c r="AAX129" s="4"/>
      <c r="AAY129" s="4"/>
      <c r="AAZ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</row>
    <row r="130" spans="1:744" ht="16.5">
      <c r="A130" s="883"/>
      <c r="B130" s="884"/>
      <c r="C130" s="15" t="s">
        <v>30</v>
      </c>
      <c r="D130" s="18"/>
      <c r="E130" s="24" t="s">
        <v>44</v>
      </c>
      <c r="F130" s="24" t="s">
        <v>44</v>
      </c>
      <c r="G130" s="24" t="s">
        <v>44</v>
      </c>
      <c r="H130" s="24" t="s">
        <v>44</v>
      </c>
      <c r="I130" s="24" t="s">
        <v>44</v>
      </c>
      <c r="J130" s="24" t="s">
        <v>44</v>
      </c>
      <c r="K130" s="24" t="s">
        <v>44</v>
      </c>
      <c r="L130" s="24" t="s">
        <v>44</v>
      </c>
      <c r="M130" s="24" t="s">
        <v>44</v>
      </c>
      <c r="N130" s="284">
        <v>1000</v>
      </c>
      <c r="O130" s="284">
        <v>500</v>
      </c>
      <c r="P130" s="218" t="s">
        <v>44</v>
      </c>
      <c r="Q130" s="218" t="s">
        <v>44</v>
      </c>
      <c r="R130" s="24" t="s">
        <v>44</v>
      </c>
      <c r="S130" s="24"/>
      <c r="T130" s="24" t="s">
        <v>44</v>
      </c>
      <c r="U130" s="24" t="s">
        <v>44</v>
      </c>
      <c r="V130" s="275" t="s">
        <v>44</v>
      </c>
      <c r="W130" s="24" t="s">
        <v>44</v>
      </c>
      <c r="X130" s="24" t="s">
        <v>44</v>
      </c>
      <c r="Y130" s="24" t="s">
        <v>44</v>
      </c>
      <c r="Z130" s="24" t="s">
        <v>44</v>
      </c>
      <c r="AA130" s="24" t="s">
        <v>44</v>
      </c>
      <c r="AB130" s="24" t="s">
        <v>44</v>
      </c>
      <c r="AC130" s="24" t="s">
        <v>44</v>
      </c>
      <c r="AD130" s="24" t="s">
        <v>44</v>
      </c>
      <c r="AE130" s="24" t="s">
        <v>44</v>
      </c>
      <c r="AF130" s="24" t="s">
        <v>44</v>
      </c>
      <c r="AG130" s="24" t="s">
        <v>44</v>
      </c>
      <c r="AH130" s="24"/>
      <c r="AI130" s="24" t="s">
        <v>44</v>
      </c>
      <c r="AJ130" s="24" t="s">
        <v>44</v>
      </c>
      <c r="AK130" s="24" t="s">
        <v>44</v>
      </c>
      <c r="AL130" s="24"/>
      <c r="AM130" s="24"/>
      <c r="AN130" s="35"/>
      <c r="AO130" s="258">
        <f>SUM(E130:AN130)</f>
        <v>1500</v>
      </c>
      <c r="AP130" s="258">
        <f>AO128+AO130</f>
        <v>17465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</row>
    <row r="131" spans="1:744" ht="16.5">
      <c r="A131" s="883"/>
      <c r="B131" s="884"/>
      <c r="C131" s="15"/>
      <c r="D131" s="18"/>
      <c r="E131" s="24"/>
      <c r="F131" s="24"/>
      <c r="G131" s="24"/>
      <c r="H131" s="24"/>
      <c r="I131" s="24"/>
      <c r="J131" s="24"/>
      <c r="K131" s="24"/>
      <c r="L131" s="24"/>
      <c r="M131" s="24"/>
      <c r="N131" s="218"/>
      <c r="O131" s="218"/>
      <c r="P131" s="218"/>
      <c r="Q131" s="218"/>
      <c r="R131" s="24"/>
      <c r="S131" s="24"/>
      <c r="T131" s="24"/>
      <c r="U131" s="24"/>
      <c r="V131" s="275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35"/>
      <c r="AO131" s="258"/>
      <c r="AP131" s="258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AU131" s="4"/>
      <c r="AAV131" s="4"/>
      <c r="AAW131" s="4"/>
      <c r="AAX131" s="4"/>
      <c r="AAY131" s="4"/>
      <c r="AAZ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</row>
    <row r="132" spans="1:744" ht="16.5">
      <c r="A132" s="883"/>
      <c r="B132" s="884"/>
      <c r="C132" s="15" t="s">
        <v>31</v>
      </c>
      <c r="D132" s="18"/>
      <c r="E132" s="283">
        <v>150</v>
      </c>
      <c r="F132" s="283">
        <v>100</v>
      </c>
      <c r="G132" s="23">
        <v>100</v>
      </c>
      <c r="H132" s="283">
        <v>75</v>
      </c>
      <c r="I132" s="23">
        <v>10</v>
      </c>
      <c r="J132" s="23">
        <v>30</v>
      </c>
      <c r="K132" s="24" t="s">
        <v>44</v>
      </c>
      <c r="L132" s="24" t="s">
        <v>44</v>
      </c>
      <c r="M132" s="24" t="s">
        <v>44</v>
      </c>
      <c r="N132" s="284">
        <v>1000</v>
      </c>
      <c r="O132" s="284">
        <v>500</v>
      </c>
      <c r="P132" s="218" t="s">
        <v>44</v>
      </c>
      <c r="Q132" s="218" t="s">
        <v>44</v>
      </c>
      <c r="R132" s="284">
        <v>250</v>
      </c>
      <c r="S132" s="24"/>
      <c r="T132" s="284">
        <v>550</v>
      </c>
      <c r="U132" s="23">
        <v>5000</v>
      </c>
      <c r="V132" s="283">
        <v>700</v>
      </c>
      <c r="W132" s="24" t="s">
        <v>44</v>
      </c>
      <c r="X132" s="23">
        <v>500</v>
      </c>
      <c r="Y132" s="284">
        <v>100</v>
      </c>
      <c r="Z132" s="284">
        <v>50</v>
      </c>
      <c r="AA132" s="24" t="s">
        <v>44</v>
      </c>
      <c r="AB132" s="24" t="s">
        <v>44</v>
      </c>
      <c r="AC132" s="24">
        <v>150</v>
      </c>
      <c r="AD132" s="24" t="s">
        <v>44</v>
      </c>
      <c r="AE132" s="24" t="s">
        <v>44</v>
      </c>
      <c r="AF132" s="24" t="s">
        <v>44</v>
      </c>
      <c r="AG132" s="25">
        <v>1000</v>
      </c>
      <c r="AH132" s="25"/>
      <c r="AI132" s="24" t="s">
        <v>44</v>
      </c>
      <c r="AJ132" s="24" t="s">
        <v>44</v>
      </c>
      <c r="AK132" s="24">
        <v>5000</v>
      </c>
      <c r="AL132" s="24"/>
      <c r="AM132" s="24"/>
      <c r="AN132" s="35"/>
      <c r="AO132" s="258">
        <f>SUM(E132:AN132)</f>
        <v>15265</v>
      </c>
      <c r="AP132" s="258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AU132" s="4"/>
      <c r="AAV132" s="4"/>
      <c r="AAW132" s="4"/>
      <c r="AAX132" s="4"/>
      <c r="AAY132" s="4"/>
      <c r="AAZ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</row>
    <row r="133" spans="1:744" ht="16.5">
      <c r="A133" s="883"/>
      <c r="B133" s="884"/>
      <c r="C133" s="15"/>
      <c r="D133" s="18"/>
      <c r="E133" s="24"/>
      <c r="F133" s="24"/>
      <c r="G133" s="23"/>
      <c r="H133" s="23"/>
      <c r="I133" s="23"/>
      <c r="J133" s="23"/>
      <c r="K133" s="24"/>
      <c r="L133" s="24"/>
      <c r="M133" s="61"/>
      <c r="N133" s="218"/>
      <c r="O133" s="218"/>
      <c r="P133" s="219"/>
      <c r="Q133" s="218"/>
      <c r="R133" s="24"/>
      <c r="S133" s="24"/>
      <c r="T133" s="24"/>
      <c r="U133" s="23"/>
      <c r="V133" s="275"/>
      <c r="W133" s="24"/>
      <c r="X133" s="23"/>
      <c r="Y133" s="23"/>
      <c r="Z133" s="23"/>
      <c r="AA133" s="24"/>
      <c r="AB133" s="24"/>
      <c r="AC133" s="24"/>
      <c r="AD133" s="24"/>
      <c r="AE133" s="24"/>
      <c r="AF133" s="61"/>
      <c r="AG133" s="25"/>
      <c r="AH133" s="292"/>
      <c r="AI133" s="61"/>
      <c r="AJ133" s="61"/>
      <c r="AK133" s="61"/>
      <c r="AL133" s="61"/>
      <c r="AM133" s="61"/>
      <c r="AN133" s="35"/>
      <c r="AO133" s="258"/>
      <c r="AP133" s="258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</row>
    <row r="134" spans="1:744" ht="16.5">
      <c r="A134" s="883"/>
      <c r="B134" s="884"/>
      <c r="C134" s="15" t="s">
        <v>32</v>
      </c>
      <c r="D134" s="18"/>
      <c r="E134" s="24" t="s">
        <v>44</v>
      </c>
      <c r="F134" s="24" t="s">
        <v>44</v>
      </c>
      <c r="G134" s="24" t="s">
        <v>44</v>
      </c>
      <c r="H134" s="24" t="s">
        <v>44</v>
      </c>
      <c r="I134" s="24" t="s">
        <v>44</v>
      </c>
      <c r="J134" s="24" t="s">
        <v>44</v>
      </c>
      <c r="K134" s="24" t="s">
        <v>44</v>
      </c>
      <c r="L134" s="24" t="s">
        <v>44</v>
      </c>
      <c r="M134" s="26">
        <v>100</v>
      </c>
      <c r="N134" s="284">
        <v>1000</v>
      </c>
      <c r="O134" s="284">
        <v>500</v>
      </c>
      <c r="P134" s="285">
        <v>200</v>
      </c>
      <c r="Q134" s="284">
        <v>500</v>
      </c>
      <c r="R134" s="24" t="s">
        <v>44</v>
      </c>
      <c r="S134" s="24"/>
      <c r="T134" s="24" t="s">
        <v>44</v>
      </c>
      <c r="U134" s="24" t="s">
        <v>44</v>
      </c>
      <c r="V134" s="275" t="s">
        <v>44</v>
      </c>
      <c r="W134" s="24" t="s">
        <v>44</v>
      </c>
      <c r="X134" s="24" t="s">
        <v>44</v>
      </c>
      <c r="Y134" s="24" t="s">
        <v>44</v>
      </c>
      <c r="Z134" s="24" t="s">
        <v>44</v>
      </c>
      <c r="AA134" s="24" t="s">
        <v>44</v>
      </c>
      <c r="AB134" s="24" t="s">
        <v>44</v>
      </c>
      <c r="AC134" s="24" t="s">
        <v>44</v>
      </c>
      <c r="AD134" s="24" t="s">
        <v>44</v>
      </c>
      <c r="AE134" s="24" t="s">
        <v>44</v>
      </c>
      <c r="AF134" s="26">
        <v>500</v>
      </c>
      <c r="AG134" s="24" t="s">
        <v>44</v>
      </c>
      <c r="AH134" s="24"/>
      <c r="AI134" s="284">
        <v>650</v>
      </c>
      <c r="AJ134" s="284">
        <v>750</v>
      </c>
      <c r="AK134" s="24" t="s">
        <v>44</v>
      </c>
      <c r="AL134" s="24"/>
      <c r="AM134" s="24"/>
      <c r="AN134" s="35"/>
      <c r="AO134" s="258">
        <f>SUM(E134:AN134)</f>
        <v>4200</v>
      </c>
      <c r="AP134" s="258">
        <f>AO132+AO134</f>
        <v>19465</v>
      </c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</row>
    <row r="135" spans="1:744" ht="16.5">
      <c r="A135" s="885"/>
      <c r="B135" s="886"/>
      <c r="C135" s="15"/>
      <c r="D135" s="18"/>
      <c r="E135" s="24"/>
      <c r="F135" s="24"/>
      <c r="G135" s="24"/>
      <c r="H135" s="24"/>
      <c r="I135" s="24"/>
      <c r="J135" s="24"/>
      <c r="K135" s="24"/>
      <c r="L135" s="24"/>
      <c r="M135" s="62"/>
      <c r="N135" s="218"/>
      <c r="O135" s="218"/>
      <c r="P135" s="219"/>
      <c r="Q135" s="218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62"/>
      <c r="AG135" s="24"/>
      <c r="AH135" s="24"/>
      <c r="AI135" s="24"/>
      <c r="AJ135" s="24"/>
      <c r="AK135" s="24"/>
      <c r="AL135" s="24"/>
      <c r="AM135" s="24"/>
      <c r="AN135" s="35"/>
      <c r="AO135" s="326">
        <f>SUM(AO128:AO134)</f>
        <v>36930</v>
      </c>
      <c r="AP135" s="326">
        <f>SUM(AP128:AP134)</f>
        <v>36930</v>
      </c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AU135" s="4"/>
      <c r="AAV135" s="4"/>
      <c r="AAW135" s="4"/>
      <c r="AAX135" s="4"/>
      <c r="AAY135" s="4"/>
      <c r="AAZ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</row>
    <row r="136" spans="1:744" ht="94.5">
      <c r="A136" s="50">
        <v>12</v>
      </c>
      <c r="B136" s="48" t="s">
        <v>65</v>
      </c>
      <c r="C136" s="72" t="s">
        <v>81</v>
      </c>
      <c r="D136" s="18" t="s">
        <v>0</v>
      </c>
      <c r="E136" s="254" t="s">
        <v>1</v>
      </c>
      <c r="F136" s="254" t="s">
        <v>2</v>
      </c>
      <c r="G136" s="254" t="s">
        <v>3</v>
      </c>
      <c r="H136" s="254" t="s">
        <v>4</v>
      </c>
      <c r="I136" s="254" t="s">
        <v>5</v>
      </c>
      <c r="J136" s="254" t="s">
        <v>221</v>
      </c>
      <c r="K136" s="254" t="s">
        <v>7</v>
      </c>
      <c r="L136" s="254" t="s">
        <v>8</v>
      </c>
      <c r="M136" s="254" t="s">
        <v>9</v>
      </c>
      <c r="N136" s="254" t="s">
        <v>10</v>
      </c>
      <c r="O136" s="254" t="s">
        <v>214</v>
      </c>
      <c r="P136" s="254" t="s">
        <v>12</v>
      </c>
      <c r="Q136" s="254" t="s">
        <v>13</v>
      </c>
      <c r="R136" s="254" t="s">
        <v>93</v>
      </c>
      <c r="S136" s="253" t="s">
        <v>14</v>
      </c>
      <c r="T136" s="254" t="s">
        <v>15</v>
      </c>
      <c r="U136" s="254" t="s">
        <v>16</v>
      </c>
      <c r="V136" s="254" t="s">
        <v>17</v>
      </c>
      <c r="W136" s="254" t="s">
        <v>240</v>
      </c>
      <c r="X136" s="254" t="s">
        <v>19</v>
      </c>
      <c r="Y136" s="254" t="s">
        <v>20</v>
      </c>
      <c r="Z136" s="254" t="s">
        <v>21</v>
      </c>
      <c r="AA136" s="254" t="s">
        <v>241</v>
      </c>
      <c r="AB136" s="254" t="s">
        <v>23</v>
      </c>
      <c r="AC136" s="217" t="s">
        <v>233</v>
      </c>
      <c r="AD136" s="254" t="s">
        <v>25</v>
      </c>
      <c r="AE136" s="254" t="s">
        <v>26</v>
      </c>
      <c r="AF136" s="254" t="s">
        <v>27</v>
      </c>
      <c r="AG136" s="254" t="s">
        <v>28</v>
      </c>
      <c r="AH136" s="254" t="s">
        <v>238</v>
      </c>
      <c r="AI136" s="254" t="s">
        <v>94</v>
      </c>
      <c r="AJ136" s="254" t="s">
        <v>95</v>
      </c>
      <c r="AK136" s="254" t="s">
        <v>96</v>
      </c>
      <c r="AL136" s="33" t="s">
        <v>222</v>
      </c>
      <c r="AM136" s="291" t="s">
        <v>234</v>
      </c>
      <c r="AN136" s="254" t="s">
        <v>36</v>
      </c>
    </row>
    <row r="137" spans="1:744" ht="27">
      <c r="A137" s="977"/>
      <c r="B137" s="977"/>
      <c r="C137" s="70" t="s">
        <v>37</v>
      </c>
      <c r="D137" s="18"/>
      <c r="E137" s="34" t="s">
        <v>45</v>
      </c>
      <c r="F137" s="34" t="s">
        <v>46</v>
      </c>
      <c r="G137" s="34"/>
      <c r="H137" s="34" t="s">
        <v>38</v>
      </c>
      <c r="I137" s="34" t="s">
        <v>39</v>
      </c>
      <c r="J137" s="34" t="s">
        <v>40</v>
      </c>
      <c r="K137" s="34" t="s">
        <v>41</v>
      </c>
      <c r="L137" s="34" t="s">
        <v>42</v>
      </c>
      <c r="M137" s="34" t="s">
        <v>43</v>
      </c>
      <c r="N137" s="217" t="s">
        <v>47</v>
      </c>
      <c r="O137" s="217" t="s">
        <v>48</v>
      </c>
      <c r="P137" s="217" t="s">
        <v>49</v>
      </c>
      <c r="Q137" s="217" t="s">
        <v>50</v>
      </c>
      <c r="R137" s="34"/>
      <c r="S137" s="11"/>
      <c r="T137" s="34" t="s">
        <v>51</v>
      </c>
      <c r="U137" s="34" t="s">
        <v>52</v>
      </c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3"/>
    </row>
    <row r="138" spans="1:744" s="4" customFormat="1" ht="16.5">
      <c r="A138" s="977"/>
      <c r="B138" s="977"/>
      <c r="C138" s="71" t="s">
        <v>29</v>
      </c>
      <c r="D138" s="18"/>
      <c r="E138" s="283">
        <v>150</v>
      </c>
      <c r="F138" s="283">
        <v>100</v>
      </c>
      <c r="G138" s="23">
        <v>100</v>
      </c>
      <c r="H138" s="283">
        <v>75</v>
      </c>
      <c r="I138" s="23">
        <v>10</v>
      </c>
      <c r="J138" s="23">
        <v>30</v>
      </c>
      <c r="K138" s="283">
        <v>300</v>
      </c>
      <c r="L138" s="283">
        <v>300</v>
      </c>
      <c r="M138" s="24" t="s">
        <v>44</v>
      </c>
      <c r="N138" s="284">
        <v>1000</v>
      </c>
      <c r="O138" s="284">
        <v>500</v>
      </c>
      <c r="P138" s="218" t="s">
        <v>44</v>
      </c>
      <c r="Q138" s="218" t="s">
        <v>44</v>
      </c>
      <c r="R138" s="284">
        <v>250</v>
      </c>
      <c r="S138" s="24"/>
      <c r="T138" s="284">
        <v>550</v>
      </c>
      <c r="U138" s="23">
        <v>30000</v>
      </c>
      <c r="V138" s="283">
        <v>700</v>
      </c>
      <c r="W138" s="24" t="s">
        <v>44</v>
      </c>
      <c r="X138" s="23">
        <v>500</v>
      </c>
      <c r="Y138" s="284">
        <v>100</v>
      </c>
      <c r="Z138" s="284">
        <v>50</v>
      </c>
      <c r="AA138" s="24" t="s">
        <v>44</v>
      </c>
      <c r="AB138" s="23">
        <v>100</v>
      </c>
      <c r="AC138" s="23">
        <v>150</v>
      </c>
      <c r="AD138" s="24" t="s">
        <v>44</v>
      </c>
      <c r="AE138" s="24" t="s">
        <v>44</v>
      </c>
      <c r="AF138" s="24" t="s">
        <v>44</v>
      </c>
      <c r="AG138" s="25">
        <v>1000</v>
      </c>
      <c r="AH138" s="25"/>
      <c r="AI138" s="24" t="s">
        <v>44</v>
      </c>
      <c r="AJ138" s="24" t="s">
        <v>44</v>
      </c>
      <c r="AK138" s="24">
        <v>5000</v>
      </c>
      <c r="AL138" s="24"/>
      <c r="AM138" s="24"/>
      <c r="AN138" s="35"/>
      <c r="AO138" s="258">
        <f>SUM(E138:AN138)</f>
        <v>40965</v>
      </c>
      <c r="AP138" s="258"/>
    </row>
    <row r="139" spans="1:744" s="4" customFormat="1" ht="16.5">
      <c r="A139" s="977"/>
      <c r="B139" s="977"/>
      <c r="C139" s="71"/>
      <c r="D139" s="18"/>
      <c r="E139" s="23"/>
      <c r="F139" s="24"/>
      <c r="G139" s="23"/>
      <c r="H139" s="23"/>
      <c r="I139" s="23"/>
      <c r="J139" s="23"/>
      <c r="K139" s="23"/>
      <c r="L139" s="23"/>
      <c r="M139" s="24"/>
      <c r="N139" s="218"/>
      <c r="O139" s="218"/>
      <c r="P139" s="218"/>
      <c r="Q139" s="218"/>
      <c r="R139" s="24"/>
      <c r="S139" s="24"/>
      <c r="T139" s="23"/>
      <c r="U139" s="23"/>
      <c r="V139" s="275"/>
      <c r="W139" s="24"/>
      <c r="X139" s="23"/>
      <c r="Y139" s="23"/>
      <c r="Z139" s="23"/>
      <c r="AA139" s="24"/>
      <c r="AB139" s="23"/>
      <c r="AC139" s="23"/>
      <c r="AD139" s="24"/>
      <c r="AE139" s="24"/>
      <c r="AF139" s="24"/>
      <c r="AG139" s="25"/>
      <c r="AH139" s="25"/>
      <c r="AI139" s="24"/>
      <c r="AJ139" s="24"/>
      <c r="AK139" s="24"/>
      <c r="AL139" s="24"/>
      <c r="AM139" s="24"/>
      <c r="AN139" s="35"/>
      <c r="AO139" s="258"/>
      <c r="AP139" s="258"/>
    </row>
    <row r="140" spans="1:744" s="4" customFormat="1" ht="16.5">
      <c r="A140" s="977"/>
      <c r="B140" s="977"/>
      <c r="C140" s="71" t="s">
        <v>30</v>
      </c>
      <c r="D140" s="18"/>
      <c r="E140" s="24" t="s">
        <v>44</v>
      </c>
      <c r="F140" s="24" t="s">
        <v>44</v>
      </c>
      <c r="G140" s="24" t="s">
        <v>44</v>
      </c>
      <c r="H140" s="24" t="s">
        <v>44</v>
      </c>
      <c r="I140" s="24" t="s">
        <v>44</v>
      </c>
      <c r="J140" s="24" t="s">
        <v>44</v>
      </c>
      <c r="K140" s="24" t="s">
        <v>44</v>
      </c>
      <c r="L140" s="24" t="s">
        <v>44</v>
      </c>
      <c r="M140" s="24" t="s">
        <v>44</v>
      </c>
      <c r="N140" s="284">
        <v>1000</v>
      </c>
      <c r="O140" s="284">
        <v>500</v>
      </c>
      <c r="P140" s="218" t="s">
        <v>44</v>
      </c>
      <c r="Q140" s="218" t="s">
        <v>44</v>
      </c>
      <c r="R140" s="24" t="s">
        <v>44</v>
      </c>
      <c r="S140" s="24"/>
      <c r="T140" s="24" t="s">
        <v>44</v>
      </c>
      <c r="U140" s="24" t="s">
        <v>44</v>
      </c>
      <c r="V140" s="275" t="s">
        <v>44</v>
      </c>
      <c r="W140" s="24" t="s">
        <v>44</v>
      </c>
      <c r="X140" s="24" t="s">
        <v>44</v>
      </c>
      <c r="Y140" s="24" t="s">
        <v>44</v>
      </c>
      <c r="Z140" s="24" t="s">
        <v>44</v>
      </c>
      <c r="AA140" s="24" t="s">
        <v>44</v>
      </c>
      <c r="AB140" s="24" t="s">
        <v>44</v>
      </c>
      <c r="AC140" s="24" t="s">
        <v>44</v>
      </c>
      <c r="AD140" s="24" t="s">
        <v>44</v>
      </c>
      <c r="AE140" s="24" t="s">
        <v>44</v>
      </c>
      <c r="AF140" s="24" t="s">
        <v>44</v>
      </c>
      <c r="AG140" s="24" t="s">
        <v>44</v>
      </c>
      <c r="AH140" s="24"/>
      <c r="AI140" s="24" t="s">
        <v>44</v>
      </c>
      <c r="AJ140" s="24" t="s">
        <v>44</v>
      </c>
      <c r="AK140" s="24" t="s">
        <v>44</v>
      </c>
      <c r="AL140" s="24"/>
      <c r="AM140" s="24"/>
      <c r="AN140" s="35"/>
      <c r="AO140" s="258">
        <f>SUM(E140:AN140)</f>
        <v>1500</v>
      </c>
      <c r="AP140" s="258">
        <f>AO138+AO140</f>
        <v>42465</v>
      </c>
    </row>
    <row r="141" spans="1:744" s="4" customFormat="1" ht="16.5">
      <c r="A141" s="977"/>
      <c r="B141" s="977"/>
      <c r="C141" s="71"/>
      <c r="D141" s="18"/>
      <c r="E141" s="24"/>
      <c r="F141" s="24"/>
      <c r="G141" s="24"/>
      <c r="H141" s="24"/>
      <c r="I141" s="24"/>
      <c r="J141" s="24"/>
      <c r="K141" s="24"/>
      <c r="L141" s="24"/>
      <c r="M141" s="24"/>
      <c r="N141" s="218"/>
      <c r="O141" s="218"/>
      <c r="P141" s="218"/>
      <c r="Q141" s="218"/>
      <c r="R141" s="24"/>
      <c r="S141" s="24"/>
      <c r="T141" s="24"/>
      <c r="U141" s="24"/>
      <c r="V141" s="275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35"/>
      <c r="AO141" s="258"/>
      <c r="AP141" s="258"/>
    </row>
    <row r="142" spans="1:744" s="4" customFormat="1" ht="16.5">
      <c r="A142" s="977"/>
      <c r="B142" s="977"/>
      <c r="C142" s="71" t="s">
        <v>31</v>
      </c>
      <c r="D142" s="18"/>
      <c r="E142" s="283">
        <v>150</v>
      </c>
      <c r="F142" s="283">
        <v>100</v>
      </c>
      <c r="G142" s="23">
        <v>100</v>
      </c>
      <c r="H142" s="283">
        <v>75</v>
      </c>
      <c r="I142" s="23">
        <v>10</v>
      </c>
      <c r="J142" s="23">
        <v>30</v>
      </c>
      <c r="K142" s="24" t="s">
        <v>44</v>
      </c>
      <c r="L142" s="24" t="s">
        <v>44</v>
      </c>
      <c r="M142" s="24" t="s">
        <v>44</v>
      </c>
      <c r="N142" s="284">
        <v>1000</v>
      </c>
      <c r="O142" s="284">
        <v>500</v>
      </c>
      <c r="P142" s="218" t="s">
        <v>44</v>
      </c>
      <c r="Q142" s="218" t="s">
        <v>44</v>
      </c>
      <c r="R142" s="284">
        <v>250</v>
      </c>
      <c r="S142" s="24"/>
      <c r="T142" s="284">
        <v>550</v>
      </c>
      <c r="U142" s="23">
        <v>30000</v>
      </c>
      <c r="V142" s="283">
        <v>700</v>
      </c>
      <c r="W142" s="24" t="s">
        <v>44</v>
      </c>
      <c r="X142" s="23">
        <v>500</v>
      </c>
      <c r="Y142" s="284">
        <v>100</v>
      </c>
      <c r="Z142" s="284">
        <v>50</v>
      </c>
      <c r="AA142" s="24" t="s">
        <v>44</v>
      </c>
      <c r="AB142" s="24" t="s">
        <v>44</v>
      </c>
      <c r="AC142" s="24">
        <v>150</v>
      </c>
      <c r="AD142" s="24" t="s">
        <v>44</v>
      </c>
      <c r="AE142" s="24" t="s">
        <v>44</v>
      </c>
      <c r="AF142" s="24" t="s">
        <v>44</v>
      </c>
      <c r="AG142" s="25">
        <v>1000</v>
      </c>
      <c r="AH142" s="25"/>
      <c r="AI142" s="24" t="s">
        <v>44</v>
      </c>
      <c r="AJ142" s="24" t="s">
        <v>44</v>
      </c>
      <c r="AK142" s="24">
        <v>5000</v>
      </c>
      <c r="AL142" s="24"/>
      <c r="AM142" s="24"/>
      <c r="AN142" s="35"/>
      <c r="AO142" s="258">
        <f>SUM(E142:AN142)</f>
        <v>40265</v>
      </c>
      <c r="AP142" s="258"/>
    </row>
    <row r="143" spans="1:744" s="4" customFormat="1" ht="16.5">
      <c r="A143" s="977"/>
      <c r="B143" s="977"/>
      <c r="C143" s="71"/>
      <c r="D143" s="18"/>
      <c r="E143" s="24"/>
      <c r="F143" s="24"/>
      <c r="G143" s="23"/>
      <c r="H143" s="23"/>
      <c r="I143" s="23"/>
      <c r="J143" s="23"/>
      <c r="K143" s="24"/>
      <c r="L143" s="24"/>
      <c r="M143" s="61"/>
      <c r="N143" s="218"/>
      <c r="O143" s="218"/>
      <c r="P143" s="219"/>
      <c r="Q143" s="218"/>
      <c r="R143" s="24"/>
      <c r="S143" s="24"/>
      <c r="T143" s="24"/>
      <c r="U143" s="23"/>
      <c r="V143" s="275"/>
      <c r="W143" s="24"/>
      <c r="X143" s="23"/>
      <c r="Y143" s="23"/>
      <c r="Z143" s="23"/>
      <c r="AA143" s="24"/>
      <c r="AB143" s="24"/>
      <c r="AC143" s="24"/>
      <c r="AD143" s="24"/>
      <c r="AE143" s="24"/>
      <c r="AF143" s="61"/>
      <c r="AG143" s="25"/>
      <c r="AH143" s="292"/>
      <c r="AI143" s="61"/>
      <c r="AJ143" s="61"/>
      <c r="AK143" s="61"/>
      <c r="AL143" s="61"/>
      <c r="AM143" s="61"/>
      <c r="AN143" s="35"/>
      <c r="AO143" s="258"/>
      <c r="AP143" s="258"/>
    </row>
    <row r="144" spans="1:744" s="4" customFormat="1" ht="16.5">
      <c r="A144" s="977"/>
      <c r="B144" s="977"/>
      <c r="C144" s="71" t="s">
        <v>32</v>
      </c>
      <c r="D144" s="18"/>
      <c r="E144" s="24" t="s">
        <v>44</v>
      </c>
      <c r="F144" s="24" t="s">
        <v>44</v>
      </c>
      <c r="G144" s="24" t="s">
        <v>44</v>
      </c>
      <c r="H144" s="24" t="s">
        <v>44</v>
      </c>
      <c r="I144" s="24" t="s">
        <v>44</v>
      </c>
      <c r="J144" s="24" t="s">
        <v>44</v>
      </c>
      <c r="K144" s="24" t="s">
        <v>44</v>
      </c>
      <c r="L144" s="24" t="s">
        <v>44</v>
      </c>
      <c r="M144" s="26">
        <v>100</v>
      </c>
      <c r="N144" s="284">
        <v>1000</v>
      </c>
      <c r="O144" s="284">
        <v>500</v>
      </c>
      <c r="P144" s="285">
        <v>200</v>
      </c>
      <c r="Q144" s="284">
        <v>500</v>
      </c>
      <c r="R144" s="24" t="s">
        <v>44</v>
      </c>
      <c r="S144" s="24"/>
      <c r="T144" s="24" t="s">
        <v>44</v>
      </c>
      <c r="U144" s="24" t="s">
        <v>44</v>
      </c>
      <c r="V144" s="275" t="s">
        <v>44</v>
      </c>
      <c r="W144" s="24" t="s">
        <v>44</v>
      </c>
      <c r="X144" s="24" t="s">
        <v>44</v>
      </c>
      <c r="Y144" s="24" t="s">
        <v>44</v>
      </c>
      <c r="Z144" s="24" t="s">
        <v>44</v>
      </c>
      <c r="AA144" s="24" t="s">
        <v>44</v>
      </c>
      <c r="AB144" s="24" t="s">
        <v>44</v>
      </c>
      <c r="AC144" s="24" t="s">
        <v>44</v>
      </c>
      <c r="AD144" s="24" t="s">
        <v>44</v>
      </c>
      <c r="AE144" s="24" t="s">
        <v>44</v>
      </c>
      <c r="AF144" s="26">
        <v>500</v>
      </c>
      <c r="AG144" s="24" t="s">
        <v>44</v>
      </c>
      <c r="AH144" s="24"/>
      <c r="AI144" s="284">
        <v>650</v>
      </c>
      <c r="AJ144" s="284">
        <v>750</v>
      </c>
      <c r="AK144" s="24" t="s">
        <v>44</v>
      </c>
      <c r="AL144" s="24"/>
      <c r="AM144" s="24"/>
      <c r="AN144" s="35"/>
      <c r="AO144" s="258">
        <f>SUM(E144:AN144)</f>
        <v>4200</v>
      </c>
      <c r="AP144" s="258">
        <f>AO142+AO144</f>
        <v>44465</v>
      </c>
    </row>
    <row r="145" spans="1:42" s="4" customFormat="1" ht="16.5">
      <c r="A145" s="977"/>
      <c r="B145" s="977"/>
      <c r="C145" s="71"/>
      <c r="D145" s="18"/>
      <c r="E145" s="24"/>
      <c r="F145" s="24"/>
      <c r="G145" s="24"/>
      <c r="H145" s="24"/>
      <c r="I145" s="24"/>
      <c r="J145" s="24"/>
      <c r="K145" s="24"/>
      <c r="L145" s="24"/>
      <c r="M145" s="62"/>
      <c r="N145" s="218"/>
      <c r="O145" s="218"/>
      <c r="P145" s="219"/>
      <c r="Q145" s="218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62"/>
      <c r="AG145" s="24"/>
      <c r="AH145" s="24"/>
      <c r="AI145" s="24"/>
      <c r="AJ145" s="24"/>
      <c r="AK145" s="24"/>
      <c r="AL145" s="24"/>
      <c r="AM145" s="24"/>
      <c r="AN145" s="35"/>
      <c r="AO145" s="326">
        <f>SUM(AO138:AO144)</f>
        <v>86930</v>
      </c>
      <c r="AP145" s="326">
        <f>SUM(AP138:AP144)</f>
        <v>86930</v>
      </c>
    </row>
    <row r="146" spans="1:42" s="60" customFormat="1">
      <c r="A146" s="977"/>
      <c r="B146" s="977"/>
      <c r="C146" s="48"/>
      <c r="D146" s="49"/>
      <c r="E146" s="48">
        <v>1</v>
      </c>
      <c r="F146" s="48">
        <v>2</v>
      </c>
      <c r="G146" s="48">
        <v>3</v>
      </c>
      <c r="H146" s="48">
        <v>4</v>
      </c>
      <c r="I146" s="48">
        <v>5</v>
      </c>
      <c r="J146" s="48">
        <v>6</v>
      </c>
      <c r="K146" s="48">
        <v>7</v>
      </c>
      <c r="L146" s="48">
        <v>8</v>
      </c>
      <c r="M146" s="48">
        <v>9</v>
      </c>
      <c r="N146" s="216">
        <v>10</v>
      </c>
      <c r="O146" s="216">
        <v>11</v>
      </c>
      <c r="P146" s="216">
        <v>12</v>
      </c>
      <c r="Q146" s="216">
        <v>13</v>
      </c>
      <c r="R146" s="48">
        <v>14</v>
      </c>
      <c r="S146" s="49"/>
      <c r="T146" s="48">
        <v>15</v>
      </c>
      <c r="U146" s="48">
        <v>16</v>
      </c>
      <c r="V146" s="48">
        <v>17</v>
      </c>
      <c r="W146" s="48">
        <v>18</v>
      </c>
      <c r="X146" s="48">
        <v>19</v>
      </c>
      <c r="Y146" s="48">
        <v>20</v>
      </c>
      <c r="Z146" s="48">
        <v>21</v>
      </c>
      <c r="AA146" s="48">
        <v>22</v>
      </c>
      <c r="AB146" s="48">
        <v>23</v>
      </c>
      <c r="AC146" s="48">
        <v>24</v>
      </c>
      <c r="AD146" s="48">
        <v>25</v>
      </c>
      <c r="AE146" s="48">
        <v>26</v>
      </c>
      <c r="AF146" s="48">
        <v>27</v>
      </c>
      <c r="AG146" s="48">
        <v>28</v>
      </c>
      <c r="AH146" s="48"/>
      <c r="AI146" s="48">
        <v>29</v>
      </c>
      <c r="AJ146" s="48">
        <v>30</v>
      </c>
      <c r="AK146" s="48">
        <v>31</v>
      </c>
      <c r="AL146" s="48"/>
      <c r="AM146" s="48"/>
      <c r="AN146" s="59">
        <v>32</v>
      </c>
    </row>
    <row r="147" spans="1:42" s="12" customFormat="1" ht="94.5">
      <c r="A147" s="48">
        <v>13</v>
      </c>
      <c r="B147" s="68" t="s">
        <v>54</v>
      </c>
      <c r="C147" s="72" t="s">
        <v>82</v>
      </c>
      <c r="D147" s="18" t="s">
        <v>0</v>
      </c>
      <c r="E147" s="254" t="s">
        <v>1</v>
      </c>
      <c r="F147" s="254" t="s">
        <v>2</v>
      </c>
      <c r="G147" s="254" t="s">
        <v>3</v>
      </c>
      <c r="H147" s="254" t="s">
        <v>4</v>
      </c>
      <c r="I147" s="254" t="s">
        <v>5</v>
      </c>
      <c r="J147" s="254" t="s">
        <v>221</v>
      </c>
      <c r="K147" s="254" t="s">
        <v>7</v>
      </c>
      <c r="L147" s="254" t="s">
        <v>8</v>
      </c>
      <c r="M147" s="254" t="s">
        <v>9</v>
      </c>
      <c r="N147" s="254" t="s">
        <v>10</v>
      </c>
      <c r="O147" s="254" t="s">
        <v>214</v>
      </c>
      <c r="P147" s="254" t="s">
        <v>12</v>
      </c>
      <c r="Q147" s="254" t="s">
        <v>13</v>
      </c>
      <c r="R147" s="254" t="s">
        <v>93</v>
      </c>
      <c r="S147" s="253" t="s">
        <v>14</v>
      </c>
      <c r="T147" s="254" t="s">
        <v>15</v>
      </c>
      <c r="U147" s="254" t="s">
        <v>16</v>
      </c>
      <c r="V147" s="254" t="s">
        <v>17</v>
      </c>
      <c r="W147" s="254" t="s">
        <v>239</v>
      </c>
      <c r="X147" s="254" t="s">
        <v>19</v>
      </c>
      <c r="Y147" s="254" t="s">
        <v>20</v>
      </c>
      <c r="Z147" s="254" t="s">
        <v>21</v>
      </c>
      <c r="AA147" s="254" t="s">
        <v>241</v>
      </c>
      <c r="AB147" s="254" t="s">
        <v>23</v>
      </c>
      <c r="AC147" s="217" t="s">
        <v>233</v>
      </c>
      <c r="AD147" s="254" t="s">
        <v>25</v>
      </c>
      <c r="AE147" s="254" t="s">
        <v>26</v>
      </c>
      <c r="AF147" s="254" t="s">
        <v>27</v>
      </c>
      <c r="AG147" s="254" t="s">
        <v>28</v>
      </c>
      <c r="AH147" s="254" t="s">
        <v>238</v>
      </c>
      <c r="AI147" s="254" t="s">
        <v>94</v>
      </c>
      <c r="AJ147" s="254" t="s">
        <v>95</v>
      </c>
      <c r="AK147" s="254" t="s">
        <v>96</v>
      </c>
      <c r="AL147" s="33" t="s">
        <v>222</v>
      </c>
      <c r="AM147" s="291" t="s">
        <v>234</v>
      </c>
      <c r="AN147" s="254" t="s">
        <v>36</v>
      </c>
    </row>
    <row r="148" spans="1:42" s="4" customFormat="1" ht="33">
      <c r="A148" s="977"/>
      <c r="B148" s="977"/>
      <c r="C148" s="70" t="s">
        <v>37</v>
      </c>
      <c r="D148" s="11"/>
      <c r="E148" s="29" t="s">
        <v>45</v>
      </c>
      <c r="F148" s="29" t="s">
        <v>46</v>
      </c>
      <c r="G148" s="29"/>
      <c r="H148" s="29" t="s">
        <v>38</v>
      </c>
      <c r="I148" s="29" t="s">
        <v>39</v>
      </c>
      <c r="J148" s="29" t="s">
        <v>40</v>
      </c>
      <c r="K148" s="29" t="s">
        <v>41</v>
      </c>
      <c r="L148" s="29" t="s">
        <v>42</v>
      </c>
      <c r="M148" s="29" t="s">
        <v>43</v>
      </c>
      <c r="N148" s="220" t="s">
        <v>47</v>
      </c>
      <c r="O148" s="220" t="s">
        <v>48</v>
      </c>
      <c r="P148" s="220" t="s">
        <v>49</v>
      </c>
      <c r="Q148" s="220" t="s">
        <v>50</v>
      </c>
      <c r="R148" s="29"/>
      <c r="S148" s="30"/>
      <c r="T148" s="29" t="s">
        <v>51</v>
      </c>
      <c r="U148" s="29" t="s">
        <v>52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33"/>
    </row>
    <row r="149" spans="1:42" ht="18.75">
      <c r="A149" s="977"/>
      <c r="B149" s="977"/>
      <c r="C149" s="73" t="s">
        <v>29</v>
      </c>
      <c r="D149" s="36"/>
      <c r="E149" s="283">
        <v>150</v>
      </c>
      <c r="F149" s="283">
        <v>100</v>
      </c>
      <c r="G149" s="29">
        <v>100</v>
      </c>
      <c r="H149" s="283">
        <v>75</v>
      </c>
      <c r="I149" s="29">
        <v>10</v>
      </c>
      <c r="J149" s="29">
        <v>30</v>
      </c>
      <c r="K149" s="283">
        <v>300</v>
      </c>
      <c r="L149" s="283">
        <v>300</v>
      </c>
      <c r="M149" s="28" t="s">
        <v>44</v>
      </c>
      <c r="N149" s="283">
        <v>650</v>
      </c>
      <c r="O149" s="283">
        <v>500</v>
      </c>
      <c r="P149" s="221" t="s">
        <v>44</v>
      </c>
      <c r="Q149" s="221" t="s">
        <v>44</v>
      </c>
      <c r="R149" s="284">
        <v>200</v>
      </c>
      <c r="S149" s="28" t="s">
        <v>44</v>
      </c>
      <c r="T149" s="284">
        <v>550</v>
      </c>
      <c r="U149" s="32">
        <v>7000</v>
      </c>
      <c r="V149" s="283">
        <v>700</v>
      </c>
      <c r="W149" s="29">
        <v>300</v>
      </c>
      <c r="X149" s="283">
        <v>500</v>
      </c>
      <c r="Y149" s="284">
        <v>100</v>
      </c>
      <c r="Z149" s="284">
        <v>75</v>
      </c>
      <c r="AA149" s="29">
        <v>300</v>
      </c>
      <c r="AB149" s="29">
        <v>100</v>
      </c>
      <c r="AC149" s="289">
        <v>250</v>
      </c>
      <c r="AD149" s="28" t="s">
        <v>44</v>
      </c>
      <c r="AE149" s="284">
        <v>75</v>
      </c>
      <c r="AF149" s="28" t="s">
        <v>44</v>
      </c>
      <c r="AG149" s="29">
        <v>1000</v>
      </c>
      <c r="AH149" s="29">
        <v>500</v>
      </c>
      <c r="AI149" s="28" t="s">
        <v>44</v>
      </c>
      <c r="AJ149" s="28" t="s">
        <v>44</v>
      </c>
      <c r="AK149" s="284">
        <v>5000</v>
      </c>
      <c r="AL149" s="284">
        <v>500</v>
      </c>
      <c r="AM149" s="218">
        <v>25</v>
      </c>
      <c r="AN149" s="37"/>
      <c r="AO149" s="258">
        <f>SUM(E149:AN149)</f>
        <v>19390</v>
      </c>
      <c r="AP149" s="258"/>
    </row>
    <row r="150" spans="1:42" ht="18.75">
      <c r="A150" s="977"/>
      <c r="B150" s="977"/>
      <c r="C150" s="73"/>
      <c r="D150" s="36"/>
      <c r="E150" s="29"/>
      <c r="F150" s="29"/>
      <c r="G150" s="29"/>
      <c r="H150" s="29"/>
      <c r="I150" s="29"/>
      <c r="J150" s="29"/>
      <c r="K150" s="29"/>
      <c r="L150" s="29"/>
      <c r="M150" s="28"/>
      <c r="N150" s="220"/>
      <c r="O150" s="220"/>
      <c r="P150" s="221"/>
      <c r="Q150" s="221"/>
      <c r="R150" s="28" t="s">
        <v>44</v>
      </c>
      <c r="S150" s="28"/>
      <c r="T150" s="32"/>
      <c r="U150" s="32"/>
      <c r="V150" s="32"/>
      <c r="W150" s="28"/>
      <c r="X150" s="32"/>
      <c r="Y150" s="32"/>
      <c r="Z150" s="275"/>
      <c r="AA150" s="29"/>
      <c r="AB150" s="29"/>
      <c r="AC150" s="29"/>
      <c r="AD150" s="28"/>
      <c r="AE150" s="29"/>
      <c r="AF150" s="28"/>
      <c r="AG150" s="29"/>
      <c r="AH150" s="29"/>
      <c r="AI150" s="28"/>
      <c r="AJ150" s="28"/>
      <c r="AK150" s="28"/>
      <c r="AL150" s="28"/>
      <c r="AM150" s="28"/>
      <c r="AN150" s="37"/>
      <c r="AO150" s="258"/>
      <c r="AP150" s="258"/>
    </row>
    <row r="151" spans="1:42" ht="18.75">
      <c r="A151" s="977"/>
      <c r="B151" s="977"/>
      <c r="C151" s="73" t="s">
        <v>30</v>
      </c>
      <c r="D151" s="36"/>
      <c r="E151" s="28" t="s">
        <v>44</v>
      </c>
      <c r="F151" s="28" t="s">
        <v>44</v>
      </c>
      <c r="G151" s="28" t="s">
        <v>44</v>
      </c>
      <c r="H151" s="28" t="s">
        <v>44</v>
      </c>
      <c r="I151" s="28" t="s">
        <v>44</v>
      </c>
      <c r="J151" s="28" t="s">
        <v>44</v>
      </c>
      <c r="K151" s="28" t="s">
        <v>44</v>
      </c>
      <c r="L151" s="28" t="s">
        <v>44</v>
      </c>
      <c r="M151" s="28" t="s">
        <v>44</v>
      </c>
      <c r="N151" s="283">
        <v>650</v>
      </c>
      <c r="O151" s="283">
        <v>500</v>
      </c>
      <c r="P151" s="221" t="s">
        <v>44</v>
      </c>
      <c r="Q151" s="221" t="s">
        <v>44</v>
      </c>
      <c r="R151" s="28" t="s">
        <v>44</v>
      </c>
      <c r="S151" s="28" t="s">
        <v>44</v>
      </c>
      <c r="T151" s="28" t="s">
        <v>44</v>
      </c>
      <c r="U151" s="28" t="s">
        <v>44</v>
      </c>
      <c r="V151" s="28" t="s">
        <v>44</v>
      </c>
      <c r="W151" s="28" t="s">
        <v>44</v>
      </c>
      <c r="X151" s="28" t="s">
        <v>44</v>
      </c>
      <c r="Y151" s="28" t="s">
        <v>44</v>
      </c>
      <c r="Z151" s="275" t="s">
        <v>44</v>
      </c>
      <c r="AA151" s="28" t="s">
        <v>44</v>
      </c>
      <c r="AB151" s="28" t="s">
        <v>44</v>
      </c>
      <c r="AC151" s="28" t="s">
        <v>44</v>
      </c>
      <c r="AD151" s="28" t="s">
        <v>44</v>
      </c>
      <c r="AE151" s="28" t="s">
        <v>44</v>
      </c>
      <c r="AF151" s="28" t="s">
        <v>44</v>
      </c>
      <c r="AG151" s="28" t="s">
        <v>44</v>
      </c>
      <c r="AH151" s="28" t="s">
        <v>44</v>
      </c>
      <c r="AI151" s="28" t="s">
        <v>44</v>
      </c>
      <c r="AJ151" s="28" t="s">
        <v>44</v>
      </c>
      <c r="AK151" s="28" t="s">
        <v>44</v>
      </c>
      <c r="AL151" s="28" t="s">
        <v>44</v>
      </c>
      <c r="AM151" s="28" t="s">
        <v>44</v>
      </c>
      <c r="AN151" s="37"/>
      <c r="AO151" s="258">
        <f>SUM(E151:AN151)</f>
        <v>1150</v>
      </c>
      <c r="AP151" s="258">
        <f>AO149+AO151</f>
        <v>20540</v>
      </c>
    </row>
    <row r="152" spans="1:42" ht="18.75">
      <c r="A152" s="977"/>
      <c r="B152" s="977"/>
      <c r="C152" s="73"/>
      <c r="D152" s="36"/>
      <c r="E152" s="28"/>
      <c r="F152" s="28"/>
      <c r="G152" s="28"/>
      <c r="H152" s="28"/>
      <c r="I152" s="28"/>
      <c r="J152" s="28"/>
      <c r="K152" s="28"/>
      <c r="L152" s="28"/>
      <c r="M152" s="28"/>
      <c r="N152" s="221"/>
      <c r="O152" s="221"/>
      <c r="P152" s="221"/>
      <c r="Q152" s="221"/>
      <c r="R152" s="28" t="s">
        <v>44</v>
      </c>
      <c r="S152" s="28"/>
      <c r="T152" s="63"/>
      <c r="U152" s="63"/>
      <c r="V152" s="63"/>
      <c r="W152" s="28"/>
      <c r="X152" s="63"/>
      <c r="Y152" s="63"/>
      <c r="Z152" s="275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37"/>
      <c r="AO152" s="258"/>
      <c r="AP152" s="258"/>
    </row>
    <row r="153" spans="1:42" ht="18.75">
      <c r="A153" s="977"/>
      <c r="B153" s="977"/>
      <c r="C153" s="73" t="s">
        <v>31</v>
      </c>
      <c r="D153" s="36"/>
      <c r="E153" s="283">
        <v>150</v>
      </c>
      <c r="F153" s="283">
        <v>100</v>
      </c>
      <c r="G153" s="29">
        <v>100</v>
      </c>
      <c r="H153" s="283">
        <v>75</v>
      </c>
      <c r="I153" s="29">
        <v>10</v>
      </c>
      <c r="J153" s="29">
        <v>30</v>
      </c>
      <c r="K153" s="28" t="s">
        <v>44</v>
      </c>
      <c r="L153" s="28" t="s">
        <v>44</v>
      </c>
      <c r="M153" s="28" t="s">
        <v>44</v>
      </c>
      <c r="N153" s="283">
        <v>650</v>
      </c>
      <c r="O153" s="283">
        <v>500</v>
      </c>
      <c r="P153" s="221" t="s">
        <v>44</v>
      </c>
      <c r="Q153" s="221" t="s">
        <v>44</v>
      </c>
      <c r="R153" s="284">
        <v>200</v>
      </c>
      <c r="S153" s="28" t="s">
        <v>44</v>
      </c>
      <c r="T153" s="32">
        <v>230</v>
      </c>
      <c r="U153" s="32">
        <v>7000</v>
      </c>
      <c r="V153" s="283">
        <v>700</v>
      </c>
      <c r="W153" s="29">
        <v>300</v>
      </c>
      <c r="X153" s="283">
        <v>500</v>
      </c>
      <c r="Y153" s="28" t="s">
        <v>44</v>
      </c>
      <c r="Z153" s="284">
        <v>75</v>
      </c>
      <c r="AA153" s="28" t="s">
        <v>44</v>
      </c>
      <c r="AB153" s="28" t="s">
        <v>44</v>
      </c>
      <c r="AC153" s="289">
        <v>250</v>
      </c>
      <c r="AD153" s="28" t="s">
        <v>44</v>
      </c>
      <c r="AE153" s="284">
        <v>75</v>
      </c>
      <c r="AF153" s="28" t="s">
        <v>44</v>
      </c>
      <c r="AG153" s="29">
        <v>1000</v>
      </c>
      <c r="AH153" s="28" t="s">
        <v>44</v>
      </c>
      <c r="AI153" s="28" t="s">
        <v>44</v>
      </c>
      <c r="AJ153" s="28" t="s">
        <v>44</v>
      </c>
      <c r="AK153" s="284">
        <v>5000</v>
      </c>
      <c r="AL153" s="284">
        <v>500</v>
      </c>
      <c r="AM153" s="218">
        <v>25</v>
      </c>
      <c r="AN153" s="37"/>
      <c r="AO153" s="258">
        <f>SUM(E153:AN153)</f>
        <v>17470</v>
      </c>
      <c r="AP153" s="258"/>
    </row>
    <row r="154" spans="1:42" ht="18.75">
      <c r="A154" s="977"/>
      <c r="B154" s="977"/>
      <c r="C154" s="73"/>
      <c r="D154" s="36"/>
      <c r="E154" s="29"/>
      <c r="F154" s="29"/>
      <c r="G154" s="29"/>
      <c r="H154" s="29"/>
      <c r="I154" s="29"/>
      <c r="J154" s="29"/>
      <c r="K154" s="28"/>
      <c r="L154" s="28"/>
      <c r="M154" s="28"/>
      <c r="N154" s="220"/>
      <c r="O154" s="220"/>
      <c r="P154" s="221"/>
      <c r="Q154" s="221"/>
      <c r="R154" s="28" t="s">
        <v>44</v>
      </c>
      <c r="S154" s="28"/>
      <c r="T154" s="32"/>
      <c r="U154" s="32"/>
      <c r="V154" s="32"/>
      <c r="W154" s="28"/>
      <c r="X154" s="32"/>
      <c r="Y154" s="32"/>
      <c r="Z154" s="275"/>
      <c r="AA154" s="28"/>
      <c r="AB154" s="28"/>
      <c r="AC154" s="29"/>
      <c r="AD154" s="28"/>
      <c r="AE154" s="29"/>
      <c r="AF154" s="28"/>
      <c r="AG154" s="29"/>
      <c r="AH154" s="29"/>
      <c r="AI154" s="28"/>
      <c r="AJ154" s="28"/>
      <c r="AK154" s="28"/>
      <c r="AL154" s="28"/>
      <c r="AM154" s="28"/>
      <c r="AN154" s="37"/>
      <c r="AO154" s="258"/>
      <c r="AP154" s="258"/>
    </row>
    <row r="155" spans="1:42" ht="18.75">
      <c r="A155" s="977"/>
      <c r="B155" s="977"/>
      <c r="C155" s="73" t="s">
        <v>32</v>
      </c>
      <c r="D155" s="36"/>
      <c r="E155" s="28" t="s">
        <v>44</v>
      </c>
      <c r="F155" s="28" t="s">
        <v>44</v>
      </c>
      <c r="G155" s="28" t="s">
        <v>44</v>
      </c>
      <c r="H155" s="28" t="s">
        <v>44</v>
      </c>
      <c r="I155" s="28" t="s">
        <v>44</v>
      </c>
      <c r="J155" s="28" t="s">
        <v>44</v>
      </c>
      <c r="K155" s="28" t="s">
        <v>44</v>
      </c>
      <c r="L155" s="28" t="s">
        <v>44</v>
      </c>
      <c r="M155" s="28" t="s">
        <v>44</v>
      </c>
      <c r="N155" s="283">
        <v>650</v>
      </c>
      <c r="O155" s="283">
        <v>500</v>
      </c>
      <c r="P155" s="221" t="s">
        <v>44</v>
      </c>
      <c r="Q155" s="221" t="s">
        <v>44</v>
      </c>
      <c r="R155" s="28" t="s">
        <v>44</v>
      </c>
      <c r="S155" s="28" t="s">
        <v>44</v>
      </c>
      <c r="T155" s="28" t="s">
        <v>44</v>
      </c>
      <c r="U155" s="28" t="s">
        <v>44</v>
      </c>
      <c r="V155" s="28" t="s">
        <v>44</v>
      </c>
      <c r="W155" s="28" t="s">
        <v>44</v>
      </c>
      <c r="X155" s="28" t="s">
        <v>44</v>
      </c>
      <c r="Y155" s="28" t="s">
        <v>44</v>
      </c>
      <c r="Z155" s="275" t="s">
        <v>44</v>
      </c>
      <c r="AA155" s="28" t="s">
        <v>44</v>
      </c>
      <c r="AB155" s="28" t="s">
        <v>44</v>
      </c>
      <c r="AC155" s="28" t="s">
        <v>44</v>
      </c>
      <c r="AD155" s="28" t="s">
        <v>44</v>
      </c>
      <c r="AE155" s="28" t="s">
        <v>44</v>
      </c>
      <c r="AF155" s="28" t="s">
        <v>44</v>
      </c>
      <c r="AG155" s="28" t="s">
        <v>44</v>
      </c>
      <c r="AH155" s="28" t="s">
        <v>44</v>
      </c>
      <c r="AI155" s="28" t="s">
        <v>44</v>
      </c>
      <c r="AJ155" s="28" t="s">
        <v>44</v>
      </c>
      <c r="AK155" s="28" t="s">
        <v>44</v>
      </c>
      <c r="AL155" s="28" t="s">
        <v>44</v>
      </c>
      <c r="AM155" s="28" t="s">
        <v>44</v>
      </c>
      <c r="AN155" s="37"/>
      <c r="AO155" s="258">
        <f>SUM(E155:AN155)</f>
        <v>1150</v>
      </c>
      <c r="AP155" s="258">
        <f>AO153+AO155</f>
        <v>18620</v>
      </c>
    </row>
    <row r="156" spans="1:42" ht="18.75">
      <c r="A156" s="977"/>
      <c r="B156" s="977"/>
      <c r="C156" s="73"/>
      <c r="D156" s="36"/>
      <c r="E156" s="28"/>
      <c r="F156" s="28"/>
      <c r="G156" s="28"/>
      <c r="H156" s="28"/>
      <c r="I156" s="28"/>
      <c r="J156" s="28"/>
      <c r="K156" s="28"/>
      <c r="L156" s="28"/>
      <c r="M156" s="28"/>
      <c r="N156" s="221"/>
      <c r="O156" s="221"/>
      <c r="P156" s="221"/>
      <c r="Q156" s="221"/>
      <c r="R156" s="28" t="s">
        <v>44</v>
      </c>
      <c r="S156" s="28"/>
      <c r="T156" s="63"/>
      <c r="U156" s="63"/>
      <c r="V156" s="63"/>
      <c r="W156" s="28"/>
      <c r="X156" s="63"/>
      <c r="Y156" s="63"/>
      <c r="Z156" s="63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37"/>
      <c r="AO156" s="258"/>
      <c r="AP156" s="258"/>
    </row>
    <row r="157" spans="1:42" ht="18.75">
      <c r="A157" s="977"/>
      <c r="B157" s="977"/>
      <c r="C157" s="73" t="s">
        <v>33</v>
      </c>
      <c r="D157" s="36"/>
      <c r="E157" s="283">
        <v>150</v>
      </c>
      <c r="F157" s="283">
        <v>100</v>
      </c>
      <c r="G157" s="29">
        <v>100</v>
      </c>
      <c r="H157" s="283">
        <v>75</v>
      </c>
      <c r="I157" s="29">
        <v>10</v>
      </c>
      <c r="J157" s="29">
        <v>30</v>
      </c>
      <c r="K157" s="28" t="s">
        <v>44</v>
      </c>
      <c r="L157" s="28" t="s">
        <v>44</v>
      </c>
      <c r="M157" s="28" t="s">
        <v>44</v>
      </c>
      <c r="N157" s="283">
        <v>650</v>
      </c>
      <c r="O157" s="283">
        <v>500</v>
      </c>
      <c r="P157" s="221" t="s">
        <v>44</v>
      </c>
      <c r="Q157" s="221" t="s">
        <v>44</v>
      </c>
      <c r="R157" s="284">
        <v>200</v>
      </c>
      <c r="S157" s="28" t="s">
        <v>44</v>
      </c>
      <c r="T157" s="32">
        <v>230</v>
      </c>
      <c r="U157" s="32">
        <v>7000</v>
      </c>
      <c r="V157" s="283">
        <v>700</v>
      </c>
      <c r="W157" s="29">
        <v>300</v>
      </c>
      <c r="X157" s="283">
        <v>500</v>
      </c>
      <c r="Y157" s="28" t="s">
        <v>44</v>
      </c>
      <c r="Z157" s="284">
        <v>75</v>
      </c>
      <c r="AA157" s="28" t="s">
        <v>44</v>
      </c>
      <c r="AB157" s="28" t="s">
        <v>44</v>
      </c>
      <c r="AC157" s="289">
        <v>250</v>
      </c>
      <c r="AD157" s="28" t="s">
        <v>44</v>
      </c>
      <c r="AE157" s="284">
        <v>75</v>
      </c>
      <c r="AF157" s="284">
        <v>50</v>
      </c>
      <c r="AG157" s="29">
        <v>1000</v>
      </c>
      <c r="AH157" s="28" t="s">
        <v>44</v>
      </c>
      <c r="AI157" s="28" t="s">
        <v>44</v>
      </c>
      <c r="AJ157" s="28" t="s">
        <v>44</v>
      </c>
      <c r="AK157" s="284">
        <v>5000</v>
      </c>
      <c r="AL157" s="284">
        <v>500</v>
      </c>
      <c r="AM157" s="218">
        <v>25</v>
      </c>
      <c r="AN157" s="37"/>
      <c r="AO157" s="258">
        <f>SUM(E157:AN157)</f>
        <v>17520</v>
      </c>
      <c r="AP157" s="258"/>
    </row>
    <row r="158" spans="1:42" ht="18.75">
      <c r="A158" s="977"/>
      <c r="B158" s="977"/>
      <c r="C158" s="73"/>
      <c r="D158" s="36"/>
      <c r="E158" s="29"/>
      <c r="F158" s="29"/>
      <c r="G158" s="29"/>
      <c r="H158" s="29"/>
      <c r="I158" s="29"/>
      <c r="J158" s="29"/>
      <c r="K158" s="28"/>
      <c r="L158" s="28"/>
      <c r="M158" s="28"/>
      <c r="N158" s="220"/>
      <c r="O158" s="220"/>
      <c r="P158" s="222"/>
      <c r="Q158" s="222"/>
      <c r="R158" s="28" t="s">
        <v>44</v>
      </c>
      <c r="S158" s="28"/>
      <c r="T158" s="32"/>
      <c r="U158" s="32"/>
      <c r="V158" s="32"/>
      <c r="W158" s="29"/>
      <c r="X158" s="32"/>
      <c r="Y158" s="32"/>
      <c r="Z158" s="32"/>
      <c r="AA158" s="28"/>
      <c r="AB158" s="28"/>
      <c r="AC158" s="29"/>
      <c r="AD158" s="28"/>
      <c r="AE158" s="29"/>
      <c r="AF158" s="28"/>
      <c r="AG158" s="29"/>
      <c r="AH158" s="29"/>
      <c r="AI158" s="28"/>
      <c r="AJ158" s="28"/>
      <c r="AK158" s="28"/>
      <c r="AL158" s="28"/>
      <c r="AM158" s="28"/>
      <c r="AN158" s="37"/>
      <c r="AO158" s="258"/>
      <c r="AP158" s="258"/>
    </row>
    <row r="159" spans="1:42" ht="18.75">
      <c r="A159" s="977"/>
      <c r="B159" s="977"/>
      <c r="C159" s="73" t="s">
        <v>34</v>
      </c>
      <c r="D159" s="36"/>
      <c r="E159" s="28" t="s">
        <v>44</v>
      </c>
      <c r="F159" s="28" t="s">
        <v>44</v>
      </c>
      <c r="G159" s="28" t="s">
        <v>44</v>
      </c>
      <c r="H159" s="28" t="s">
        <v>44</v>
      </c>
      <c r="I159" s="28" t="s">
        <v>44</v>
      </c>
      <c r="J159" s="28" t="s">
        <v>44</v>
      </c>
      <c r="K159" s="28" t="s">
        <v>44</v>
      </c>
      <c r="L159" s="28" t="s">
        <v>44</v>
      </c>
      <c r="M159" s="29">
        <v>100</v>
      </c>
      <c r="N159" s="283">
        <v>650</v>
      </c>
      <c r="O159" s="283">
        <v>500</v>
      </c>
      <c r="P159" s="285">
        <v>200</v>
      </c>
      <c r="Q159" s="284">
        <v>500</v>
      </c>
      <c r="R159" s="28" t="s">
        <v>44</v>
      </c>
      <c r="S159" s="28" t="s">
        <v>44</v>
      </c>
      <c r="T159" s="28" t="s">
        <v>44</v>
      </c>
      <c r="U159" s="28" t="s">
        <v>44</v>
      </c>
      <c r="V159" s="28" t="s">
        <v>44</v>
      </c>
      <c r="W159" s="28" t="s">
        <v>44</v>
      </c>
      <c r="X159" s="28" t="s">
        <v>44</v>
      </c>
      <c r="Y159" s="28" t="s">
        <v>44</v>
      </c>
      <c r="Z159" s="28" t="s">
        <v>44</v>
      </c>
      <c r="AA159" s="28" t="s">
        <v>44</v>
      </c>
      <c r="AB159" s="28" t="s">
        <v>44</v>
      </c>
      <c r="AC159" s="28" t="s">
        <v>44</v>
      </c>
      <c r="AD159" s="28" t="s">
        <v>44</v>
      </c>
      <c r="AE159" s="28" t="s">
        <v>44</v>
      </c>
      <c r="AF159" s="28" t="s">
        <v>44</v>
      </c>
      <c r="AG159" s="28" t="s">
        <v>44</v>
      </c>
      <c r="AH159" s="28" t="s">
        <v>44</v>
      </c>
      <c r="AI159" s="284">
        <v>650</v>
      </c>
      <c r="AJ159" s="284">
        <v>750</v>
      </c>
      <c r="AK159" s="28" t="s">
        <v>44</v>
      </c>
      <c r="AL159" s="28" t="s">
        <v>44</v>
      </c>
      <c r="AM159" s="28" t="s">
        <v>44</v>
      </c>
      <c r="AN159" s="37"/>
      <c r="AO159" s="258">
        <f>SUM(E159:AN159)</f>
        <v>3350</v>
      </c>
      <c r="AP159" s="258">
        <f>AO157+AO159</f>
        <v>20870</v>
      </c>
    </row>
    <row r="160" spans="1:42" ht="18.75">
      <c r="A160" s="977"/>
      <c r="B160" s="977"/>
      <c r="C160" s="73"/>
      <c r="D160" s="36"/>
      <c r="E160" s="28"/>
      <c r="F160" s="28"/>
      <c r="G160" s="28"/>
      <c r="H160" s="28"/>
      <c r="I160" s="28"/>
      <c r="J160" s="28"/>
      <c r="K160" s="28"/>
      <c r="L160" s="28"/>
      <c r="M160" s="29"/>
      <c r="N160" s="221"/>
      <c r="O160" s="221"/>
      <c r="P160" s="224"/>
      <c r="Q160" s="224"/>
      <c r="R160" s="6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37"/>
      <c r="AO160" s="78">
        <f>SUM(AO149:AO159)</f>
        <v>60030</v>
      </c>
      <c r="AP160" s="78">
        <f>SUM(AP149:AP159)</f>
        <v>60030</v>
      </c>
    </row>
    <row r="161" spans="1:42" s="12" customFormat="1" ht="94.5">
      <c r="A161" s="48">
        <v>14</v>
      </c>
      <c r="B161" s="48" t="s">
        <v>66</v>
      </c>
      <c r="C161" s="72" t="s">
        <v>83</v>
      </c>
      <c r="D161" s="18" t="s">
        <v>0</v>
      </c>
      <c r="E161" s="254" t="s">
        <v>1</v>
      </c>
      <c r="F161" s="254" t="s">
        <v>2</v>
      </c>
      <c r="G161" s="254" t="s">
        <v>3</v>
      </c>
      <c r="H161" s="254" t="s">
        <v>4</v>
      </c>
      <c r="I161" s="254" t="s">
        <v>5</v>
      </c>
      <c r="J161" s="254" t="s">
        <v>221</v>
      </c>
      <c r="K161" s="254" t="s">
        <v>7</v>
      </c>
      <c r="L161" s="254" t="s">
        <v>8</v>
      </c>
      <c r="M161" s="254" t="s">
        <v>9</v>
      </c>
      <c r="N161" s="254" t="s">
        <v>10</v>
      </c>
      <c r="O161" s="254" t="s">
        <v>214</v>
      </c>
      <c r="P161" s="254" t="s">
        <v>12</v>
      </c>
      <c r="Q161" s="254" t="s">
        <v>13</v>
      </c>
      <c r="R161" s="254" t="s">
        <v>93</v>
      </c>
      <c r="S161" s="253" t="s">
        <v>14</v>
      </c>
      <c r="T161" s="254" t="s">
        <v>15</v>
      </c>
      <c r="U161" s="254" t="s">
        <v>16</v>
      </c>
      <c r="V161" s="254" t="s">
        <v>17</v>
      </c>
      <c r="W161" s="254" t="s">
        <v>239</v>
      </c>
      <c r="X161" s="254" t="s">
        <v>19</v>
      </c>
      <c r="Y161" s="254" t="s">
        <v>20</v>
      </c>
      <c r="Z161" s="254" t="s">
        <v>21</v>
      </c>
      <c r="AA161" s="254" t="s">
        <v>22</v>
      </c>
      <c r="AB161" s="254" t="s">
        <v>23</v>
      </c>
      <c r="AC161" s="217" t="s">
        <v>233</v>
      </c>
      <c r="AD161" s="254" t="s">
        <v>25</v>
      </c>
      <c r="AE161" s="254" t="s">
        <v>26</v>
      </c>
      <c r="AF161" s="254" t="s">
        <v>27</v>
      </c>
      <c r="AG161" s="254" t="s">
        <v>28</v>
      </c>
      <c r="AH161" s="254" t="s">
        <v>238</v>
      </c>
      <c r="AI161" s="254" t="s">
        <v>94</v>
      </c>
      <c r="AJ161" s="254" t="s">
        <v>95</v>
      </c>
      <c r="AK161" s="254" t="s">
        <v>96</v>
      </c>
      <c r="AL161" s="33" t="s">
        <v>222</v>
      </c>
      <c r="AM161" s="291" t="s">
        <v>234</v>
      </c>
      <c r="AN161" s="254" t="s">
        <v>36</v>
      </c>
    </row>
    <row r="162" spans="1:42" s="4" customFormat="1" ht="33">
      <c r="A162" s="977"/>
      <c r="B162" s="977"/>
      <c r="C162" s="70" t="s">
        <v>37</v>
      </c>
      <c r="D162" s="11"/>
      <c r="E162" s="29" t="s">
        <v>45</v>
      </c>
      <c r="F162" s="29" t="s">
        <v>46</v>
      </c>
      <c r="G162" s="29"/>
      <c r="H162" s="29" t="s">
        <v>38</v>
      </c>
      <c r="I162" s="29" t="s">
        <v>39</v>
      </c>
      <c r="J162" s="29" t="s">
        <v>40</v>
      </c>
      <c r="K162" s="29" t="s">
        <v>41</v>
      </c>
      <c r="L162" s="29" t="s">
        <v>42</v>
      </c>
      <c r="M162" s="29" t="s">
        <v>43</v>
      </c>
      <c r="N162" s="220" t="s">
        <v>47</v>
      </c>
      <c r="O162" s="220" t="s">
        <v>48</v>
      </c>
      <c r="P162" s="220" t="s">
        <v>49</v>
      </c>
      <c r="Q162" s="220" t="s">
        <v>50</v>
      </c>
      <c r="R162" s="29"/>
      <c r="S162" s="30"/>
      <c r="T162" s="29" t="s">
        <v>51</v>
      </c>
      <c r="U162" s="29" t="s">
        <v>52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33"/>
    </row>
    <row r="163" spans="1:42" ht="18.75">
      <c r="A163" s="977"/>
      <c r="B163" s="977"/>
      <c r="C163" s="71" t="s">
        <v>29</v>
      </c>
      <c r="D163" s="36"/>
      <c r="E163" s="283">
        <v>150</v>
      </c>
      <c r="F163" s="283">
        <v>100</v>
      </c>
      <c r="G163" s="29">
        <v>100</v>
      </c>
      <c r="H163" s="283">
        <v>75</v>
      </c>
      <c r="I163" s="29">
        <v>10</v>
      </c>
      <c r="J163" s="29">
        <v>30</v>
      </c>
      <c r="K163" s="283">
        <v>300</v>
      </c>
      <c r="L163" s="283">
        <v>300</v>
      </c>
      <c r="M163" s="28" t="s">
        <v>44</v>
      </c>
      <c r="N163" s="283">
        <v>650</v>
      </c>
      <c r="O163" s="283">
        <v>500</v>
      </c>
      <c r="P163" s="221" t="s">
        <v>44</v>
      </c>
      <c r="Q163" s="221" t="s">
        <v>44</v>
      </c>
      <c r="R163" s="284">
        <v>200</v>
      </c>
      <c r="S163" s="28" t="s">
        <v>44</v>
      </c>
      <c r="T163" s="284">
        <v>550</v>
      </c>
      <c r="U163" s="32">
        <v>7000</v>
      </c>
      <c r="V163" s="283">
        <v>700</v>
      </c>
      <c r="W163" s="29">
        <v>300</v>
      </c>
      <c r="X163" s="283">
        <v>500</v>
      </c>
      <c r="Y163" s="284">
        <v>100</v>
      </c>
      <c r="Z163" s="284">
        <v>75</v>
      </c>
      <c r="AA163" s="29">
        <v>300</v>
      </c>
      <c r="AB163" s="29">
        <v>100</v>
      </c>
      <c r="AC163" s="289">
        <v>250</v>
      </c>
      <c r="AD163" s="28" t="s">
        <v>44</v>
      </c>
      <c r="AE163" s="284">
        <v>75</v>
      </c>
      <c r="AF163" s="28" t="s">
        <v>44</v>
      </c>
      <c r="AG163" s="29">
        <v>1000</v>
      </c>
      <c r="AH163" s="29">
        <v>500</v>
      </c>
      <c r="AI163" s="28" t="s">
        <v>44</v>
      </c>
      <c r="AJ163" s="28" t="s">
        <v>44</v>
      </c>
      <c r="AK163" s="28" t="s">
        <v>44</v>
      </c>
      <c r="AL163" s="82">
        <v>300</v>
      </c>
      <c r="AM163" s="218">
        <v>25</v>
      </c>
      <c r="AN163" s="37"/>
      <c r="AO163" s="258">
        <f>SUM(E163:AN163)</f>
        <v>14190</v>
      </c>
      <c r="AP163" s="258"/>
    </row>
    <row r="164" spans="1:42" ht="18.75">
      <c r="A164" s="977"/>
      <c r="B164" s="977"/>
      <c r="C164" s="71"/>
      <c r="D164" s="36"/>
      <c r="E164" s="29"/>
      <c r="F164" s="29"/>
      <c r="G164" s="29"/>
      <c r="H164" s="29"/>
      <c r="I164" s="29"/>
      <c r="J164" s="29"/>
      <c r="K164" s="29"/>
      <c r="L164" s="29"/>
      <c r="M164" s="28"/>
      <c r="N164" s="220"/>
      <c r="O164" s="220"/>
      <c r="P164" s="221"/>
      <c r="Q164" s="221"/>
      <c r="R164" s="28" t="s">
        <v>44</v>
      </c>
      <c r="S164" s="28"/>
      <c r="T164" s="32"/>
      <c r="U164" s="32"/>
      <c r="V164" s="32"/>
      <c r="W164" s="28"/>
      <c r="X164" s="32"/>
      <c r="Y164" s="32"/>
      <c r="Z164" s="32"/>
      <c r="AA164" s="29"/>
      <c r="AB164" s="29"/>
      <c r="AC164" s="29"/>
      <c r="AD164" s="28"/>
      <c r="AE164" s="29"/>
      <c r="AF164" s="28"/>
      <c r="AG164" s="29"/>
      <c r="AH164" s="29"/>
      <c r="AI164" s="28"/>
      <c r="AJ164" s="28"/>
      <c r="AK164" s="28"/>
      <c r="AL164" s="28"/>
      <c r="AM164" s="28"/>
      <c r="AN164" s="37"/>
      <c r="AO164" s="258"/>
      <c r="AP164" s="258"/>
    </row>
    <row r="165" spans="1:42" ht="18.75">
      <c r="A165" s="977"/>
      <c r="B165" s="977"/>
      <c r="C165" s="71" t="s">
        <v>30</v>
      </c>
      <c r="D165" s="36"/>
      <c r="E165" s="28" t="s">
        <v>44</v>
      </c>
      <c r="F165" s="28" t="s">
        <v>44</v>
      </c>
      <c r="G165" s="28" t="s">
        <v>44</v>
      </c>
      <c r="H165" s="28" t="s">
        <v>44</v>
      </c>
      <c r="I165" s="28" t="s">
        <v>44</v>
      </c>
      <c r="J165" s="28" t="s">
        <v>44</v>
      </c>
      <c r="K165" s="28" t="s">
        <v>44</v>
      </c>
      <c r="L165" s="28" t="s">
        <v>44</v>
      </c>
      <c r="M165" s="28" t="s">
        <v>44</v>
      </c>
      <c r="N165" s="283">
        <v>650</v>
      </c>
      <c r="O165" s="283">
        <v>500</v>
      </c>
      <c r="P165" s="221" t="s">
        <v>44</v>
      </c>
      <c r="Q165" s="221" t="s">
        <v>44</v>
      </c>
      <c r="R165" s="28" t="s">
        <v>44</v>
      </c>
      <c r="S165" s="28" t="s">
        <v>44</v>
      </c>
      <c r="T165" s="28" t="s">
        <v>44</v>
      </c>
      <c r="U165" s="28" t="s">
        <v>44</v>
      </c>
      <c r="V165" s="28" t="s">
        <v>44</v>
      </c>
      <c r="W165" s="28" t="s">
        <v>44</v>
      </c>
      <c r="X165" s="28" t="s">
        <v>44</v>
      </c>
      <c r="Y165" s="28" t="s">
        <v>44</v>
      </c>
      <c r="Z165" s="28" t="s">
        <v>44</v>
      </c>
      <c r="AA165" s="28" t="s">
        <v>44</v>
      </c>
      <c r="AB165" s="28" t="s">
        <v>44</v>
      </c>
      <c r="AC165" s="28" t="s">
        <v>44</v>
      </c>
      <c r="AD165" s="28" t="s">
        <v>44</v>
      </c>
      <c r="AE165" s="28" t="s">
        <v>44</v>
      </c>
      <c r="AF165" s="28" t="s">
        <v>44</v>
      </c>
      <c r="AG165" s="28" t="s">
        <v>44</v>
      </c>
      <c r="AH165" s="28" t="s">
        <v>44</v>
      </c>
      <c r="AI165" s="28" t="s">
        <v>44</v>
      </c>
      <c r="AJ165" s="28" t="s">
        <v>44</v>
      </c>
      <c r="AK165" s="28" t="s">
        <v>44</v>
      </c>
      <c r="AL165" s="28" t="s">
        <v>44</v>
      </c>
      <c r="AM165" s="28" t="s">
        <v>44</v>
      </c>
      <c r="AN165" s="37"/>
      <c r="AO165" s="258">
        <f>SUM(E165:AN165)</f>
        <v>1150</v>
      </c>
      <c r="AP165" s="258">
        <f>AO163+AO165</f>
        <v>15340</v>
      </c>
    </row>
    <row r="166" spans="1:42" ht="18.75">
      <c r="A166" s="977"/>
      <c r="B166" s="977"/>
      <c r="C166" s="71"/>
      <c r="D166" s="36"/>
      <c r="E166" s="28"/>
      <c r="F166" s="28"/>
      <c r="G166" s="28"/>
      <c r="H166" s="28"/>
      <c r="I166" s="28"/>
      <c r="J166" s="28"/>
      <c r="K166" s="28"/>
      <c r="L166" s="28"/>
      <c r="M166" s="28"/>
      <c r="N166" s="221"/>
      <c r="O166" s="221"/>
      <c r="P166" s="221"/>
      <c r="Q166" s="221"/>
      <c r="R166" s="28" t="s">
        <v>44</v>
      </c>
      <c r="S166" s="28"/>
      <c r="T166" s="63"/>
      <c r="U166" s="63"/>
      <c r="V166" s="63"/>
      <c r="W166" s="28"/>
      <c r="X166" s="63"/>
      <c r="Y166" s="63"/>
      <c r="Z166" s="63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37"/>
      <c r="AO166" s="258"/>
      <c r="AP166" s="258"/>
    </row>
    <row r="167" spans="1:42" ht="18.75">
      <c r="A167" s="977"/>
      <c r="B167" s="977"/>
      <c r="C167" s="71" t="s">
        <v>31</v>
      </c>
      <c r="D167" s="36"/>
      <c r="E167" s="283">
        <v>150</v>
      </c>
      <c r="F167" s="283">
        <v>100</v>
      </c>
      <c r="G167" s="29">
        <v>100</v>
      </c>
      <c r="H167" s="283">
        <v>75</v>
      </c>
      <c r="I167" s="29">
        <v>10</v>
      </c>
      <c r="J167" s="29">
        <v>30</v>
      </c>
      <c r="K167" s="28" t="s">
        <v>44</v>
      </c>
      <c r="L167" s="28" t="s">
        <v>44</v>
      </c>
      <c r="M167" s="28" t="s">
        <v>44</v>
      </c>
      <c r="N167" s="283">
        <v>650</v>
      </c>
      <c r="O167" s="283">
        <v>500</v>
      </c>
      <c r="P167" s="221" t="s">
        <v>44</v>
      </c>
      <c r="Q167" s="221" t="s">
        <v>44</v>
      </c>
      <c r="R167" s="284">
        <v>200</v>
      </c>
      <c r="S167" s="28" t="s">
        <v>44</v>
      </c>
      <c r="T167" s="32">
        <v>230</v>
      </c>
      <c r="U167" s="32">
        <v>7000</v>
      </c>
      <c r="V167" s="283">
        <v>700</v>
      </c>
      <c r="W167" s="29">
        <v>300</v>
      </c>
      <c r="X167" s="283">
        <v>500</v>
      </c>
      <c r="Y167" s="28" t="s">
        <v>44</v>
      </c>
      <c r="Z167" s="284">
        <v>50</v>
      </c>
      <c r="AA167" s="28" t="s">
        <v>44</v>
      </c>
      <c r="AB167" s="28" t="s">
        <v>44</v>
      </c>
      <c r="AC167" s="289">
        <v>250</v>
      </c>
      <c r="AD167" s="28" t="s">
        <v>44</v>
      </c>
      <c r="AE167" s="284">
        <v>75</v>
      </c>
      <c r="AF167" s="28" t="s">
        <v>44</v>
      </c>
      <c r="AG167" s="29">
        <v>1000</v>
      </c>
      <c r="AH167" s="28" t="s">
        <v>44</v>
      </c>
      <c r="AI167" s="28" t="s">
        <v>44</v>
      </c>
      <c r="AJ167" s="28" t="s">
        <v>44</v>
      </c>
      <c r="AK167" s="28" t="s">
        <v>44</v>
      </c>
      <c r="AL167" s="82">
        <v>300</v>
      </c>
      <c r="AM167" s="218">
        <v>25</v>
      </c>
      <c r="AN167" s="37"/>
      <c r="AO167" s="258">
        <f>SUM(E167:AN167)</f>
        <v>12245</v>
      </c>
      <c r="AP167" s="258"/>
    </row>
    <row r="168" spans="1:42" ht="18.75">
      <c r="A168" s="977"/>
      <c r="B168" s="977"/>
      <c r="C168" s="71"/>
      <c r="D168" s="36"/>
      <c r="E168" s="29"/>
      <c r="F168" s="29"/>
      <c r="G168" s="29"/>
      <c r="H168" s="29"/>
      <c r="I168" s="29"/>
      <c r="J168" s="29"/>
      <c r="K168" s="28"/>
      <c r="L168" s="28"/>
      <c r="M168" s="28"/>
      <c r="N168" s="220"/>
      <c r="O168" s="220"/>
      <c r="P168" s="221"/>
      <c r="Q168" s="221"/>
      <c r="R168" s="28" t="s">
        <v>44</v>
      </c>
      <c r="S168" s="28"/>
      <c r="T168" s="32"/>
      <c r="U168" s="32"/>
      <c r="V168" s="32"/>
      <c r="W168" s="28"/>
      <c r="X168" s="32"/>
      <c r="Y168" s="32"/>
      <c r="Z168" s="32"/>
      <c r="AA168" s="28"/>
      <c r="AB168" s="28"/>
      <c r="AC168" s="29"/>
      <c r="AD168" s="28"/>
      <c r="AE168" s="29"/>
      <c r="AF168" s="28"/>
      <c r="AG168" s="29"/>
      <c r="AH168" s="29"/>
      <c r="AI168" s="28"/>
      <c r="AJ168" s="28"/>
      <c r="AK168" s="28"/>
      <c r="AL168" s="28"/>
      <c r="AM168" s="28"/>
      <c r="AN168" s="37"/>
      <c r="AO168" s="258"/>
      <c r="AP168" s="258"/>
    </row>
    <row r="169" spans="1:42" ht="18.75">
      <c r="A169" s="977"/>
      <c r="B169" s="977"/>
      <c r="C169" s="71" t="s">
        <v>32</v>
      </c>
      <c r="D169" s="36"/>
      <c r="E169" s="28" t="s">
        <v>44</v>
      </c>
      <c r="F169" s="28" t="s">
        <v>44</v>
      </c>
      <c r="G169" s="28" t="s">
        <v>44</v>
      </c>
      <c r="H169" s="28" t="s">
        <v>44</v>
      </c>
      <c r="I169" s="28" t="s">
        <v>44</v>
      </c>
      <c r="J169" s="28" t="s">
        <v>44</v>
      </c>
      <c r="K169" s="28" t="s">
        <v>44</v>
      </c>
      <c r="L169" s="28" t="s">
        <v>44</v>
      </c>
      <c r="M169" s="28" t="s">
        <v>44</v>
      </c>
      <c r="N169" s="283">
        <v>650</v>
      </c>
      <c r="O169" s="283">
        <v>500</v>
      </c>
      <c r="P169" s="221" t="s">
        <v>44</v>
      </c>
      <c r="Q169" s="221" t="s">
        <v>44</v>
      </c>
      <c r="R169" s="28" t="s">
        <v>44</v>
      </c>
      <c r="S169" s="28" t="s">
        <v>44</v>
      </c>
      <c r="T169" s="28" t="s">
        <v>44</v>
      </c>
      <c r="U169" s="28" t="s">
        <v>44</v>
      </c>
      <c r="V169" s="28" t="s">
        <v>44</v>
      </c>
      <c r="W169" s="28" t="s">
        <v>44</v>
      </c>
      <c r="X169" s="28" t="s">
        <v>44</v>
      </c>
      <c r="Y169" s="28" t="s">
        <v>44</v>
      </c>
      <c r="Z169" s="28" t="s">
        <v>44</v>
      </c>
      <c r="AA169" s="28" t="s">
        <v>44</v>
      </c>
      <c r="AB169" s="28" t="s">
        <v>44</v>
      </c>
      <c r="AC169" s="28" t="s">
        <v>44</v>
      </c>
      <c r="AD169" s="28" t="s">
        <v>44</v>
      </c>
      <c r="AE169" s="28" t="s">
        <v>44</v>
      </c>
      <c r="AF169" s="28" t="s">
        <v>44</v>
      </c>
      <c r="AG169" s="28" t="s">
        <v>44</v>
      </c>
      <c r="AH169" s="28" t="s">
        <v>44</v>
      </c>
      <c r="AI169" s="28" t="s">
        <v>44</v>
      </c>
      <c r="AJ169" s="28" t="s">
        <v>44</v>
      </c>
      <c r="AK169" s="28" t="s">
        <v>44</v>
      </c>
      <c r="AL169" s="28" t="s">
        <v>44</v>
      </c>
      <c r="AM169" s="28" t="s">
        <v>44</v>
      </c>
      <c r="AN169" s="37"/>
      <c r="AO169" s="258">
        <f>SUM(E169:AN169)</f>
        <v>1150</v>
      </c>
      <c r="AP169" s="258">
        <f>AO167+AO169</f>
        <v>13395</v>
      </c>
    </row>
    <row r="170" spans="1:42" ht="18.75">
      <c r="A170" s="977"/>
      <c r="B170" s="977"/>
      <c r="C170" s="71"/>
      <c r="D170" s="36"/>
      <c r="E170" s="28"/>
      <c r="F170" s="28"/>
      <c r="G170" s="28"/>
      <c r="H170" s="28"/>
      <c r="I170" s="28"/>
      <c r="J170" s="28"/>
      <c r="K170" s="28"/>
      <c r="L170" s="28"/>
      <c r="M170" s="28"/>
      <c r="N170" s="221"/>
      <c r="O170" s="221"/>
      <c r="P170" s="221"/>
      <c r="Q170" s="221"/>
      <c r="R170" s="28" t="s">
        <v>44</v>
      </c>
      <c r="S170" s="28"/>
      <c r="T170" s="63"/>
      <c r="U170" s="63"/>
      <c r="V170" s="63"/>
      <c r="W170" s="28"/>
      <c r="X170" s="63"/>
      <c r="Y170" s="63"/>
      <c r="Z170" s="63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37"/>
      <c r="AO170" s="258"/>
      <c r="AP170" s="258"/>
    </row>
    <row r="171" spans="1:42" ht="18.75">
      <c r="A171" s="977"/>
      <c r="B171" s="977"/>
      <c r="C171" s="71" t="s">
        <v>33</v>
      </c>
      <c r="D171" s="36"/>
      <c r="E171" s="283">
        <v>150</v>
      </c>
      <c r="F171" s="283">
        <v>100</v>
      </c>
      <c r="G171" s="29">
        <v>100</v>
      </c>
      <c r="H171" s="283">
        <v>75</v>
      </c>
      <c r="I171" s="29">
        <v>10</v>
      </c>
      <c r="J171" s="29">
        <v>30</v>
      </c>
      <c r="K171" s="28" t="s">
        <v>44</v>
      </c>
      <c r="L171" s="28" t="s">
        <v>44</v>
      </c>
      <c r="M171" s="28" t="s">
        <v>44</v>
      </c>
      <c r="N171" s="283">
        <v>650</v>
      </c>
      <c r="O171" s="283">
        <v>500</v>
      </c>
      <c r="P171" s="221" t="s">
        <v>44</v>
      </c>
      <c r="Q171" s="221" t="s">
        <v>44</v>
      </c>
      <c r="R171" s="284">
        <v>200</v>
      </c>
      <c r="S171" s="28" t="s">
        <v>44</v>
      </c>
      <c r="T171" s="32">
        <v>230</v>
      </c>
      <c r="U171" s="32">
        <v>7000</v>
      </c>
      <c r="V171" s="283">
        <v>700</v>
      </c>
      <c r="W171" s="29">
        <v>300</v>
      </c>
      <c r="X171" s="283">
        <v>500</v>
      </c>
      <c r="Y171" s="28" t="s">
        <v>44</v>
      </c>
      <c r="Z171" s="284">
        <v>50</v>
      </c>
      <c r="AA171" s="28" t="s">
        <v>44</v>
      </c>
      <c r="AB171" s="28" t="s">
        <v>44</v>
      </c>
      <c r="AC171" s="289">
        <v>250</v>
      </c>
      <c r="AD171" s="28" t="s">
        <v>44</v>
      </c>
      <c r="AE171" s="284">
        <v>75</v>
      </c>
      <c r="AF171" s="284">
        <v>50</v>
      </c>
      <c r="AG171" s="29">
        <v>1000</v>
      </c>
      <c r="AH171" s="28" t="s">
        <v>44</v>
      </c>
      <c r="AI171" s="28" t="s">
        <v>44</v>
      </c>
      <c r="AJ171" s="28" t="s">
        <v>44</v>
      </c>
      <c r="AK171" s="28" t="s">
        <v>44</v>
      </c>
      <c r="AL171" s="82">
        <v>300</v>
      </c>
      <c r="AM171" s="218">
        <v>25</v>
      </c>
      <c r="AN171" s="37"/>
      <c r="AO171" s="258">
        <f>SUM(E171:AN171)</f>
        <v>12295</v>
      </c>
      <c r="AP171" s="258"/>
    </row>
    <row r="172" spans="1:42" ht="18.75">
      <c r="A172" s="977"/>
      <c r="B172" s="977"/>
      <c r="C172" s="71"/>
      <c r="D172" s="36"/>
      <c r="E172" s="29"/>
      <c r="F172" s="29"/>
      <c r="G172" s="29"/>
      <c r="H172" s="29"/>
      <c r="I172" s="29"/>
      <c r="J172" s="29"/>
      <c r="K172" s="28"/>
      <c r="L172" s="28"/>
      <c r="M172" s="28"/>
      <c r="N172" s="220"/>
      <c r="O172" s="220"/>
      <c r="P172" s="222"/>
      <c r="Q172" s="222"/>
      <c r="R172" s="28" t="s">
        <v>44</v>
      </c>
      <c r="S172" s="28"/>
      <c r="T172" s="32"/>
      <c r="U172" s="32"/>
      <c r="V172" s="32"/>
      <c r="W172" s="29"/>
      <c r="X172" s="32"/>
      <c r="Y172" s="32"/>
      <c r="Z172" s="32"/>
      <c r="AA172" s="28"/>
      <c r="AB172" s="28"/>
      <c r="AC172" s="29"/>
      <c r="AD172" s="28"/>
      <c r="AE172" s="29"/>
      <c r="AF172" s="28"/>
      <c r="AG172" s="29"/>
      <c r="AH172" s="29"/>
      <c r="AI172" s="28"/>
      <c r="AJ172" s="28"/>
      <c r="AK172" s="28"/>
      <c r="AL172" s="28"/>
      <c r="AM172" s="28"/>
      <c r="AN172" s="37"/>
      <c r="AO172" s="258"/>
      <c r="AP172" s="258"/>
    </row>
    <row r="173" spans="1:42" ht="18.75">
      <c r="A173" s="977"/>
      <c r="B173" s="977"/>
      <c r="C173" s="71" t="s">
        <v>34</v>
      </c>
      <c r="D173" s="36"/>
      <c r="E173" s="28" t="s">
        <v>44</v>
      </c>
      <c r="F173" s="28" t="s">
        <v>44</v>
      </c>
      <c r="G173" s="28" t="s">
        <v>44</v>
      </c>
      <c r="H173" s="28" t="s">
        <v>44</v>
      </c>
      <c r="I173" s="28" t="s">
        <v>44</v>
      </c>
      <c r="J173" s="28" t="s">
        <v>44</v>
      </c>
      <c r="K173" s="28" t="s">
        <v>44</v>
      </c>
      <c r="L173" s="28" t="s">
        <v>44</v>
      </c>
      <c r="M173" s="29">
        <v>100</v>
      </c>
      <c r="N173" s="283">
        <v>650</v>
      </c>
      <c r="O173" s="283">
        <v>500</v>
      </c>
      <c r="P173" s="285">
        <v>200</v>
      </c>
      <c r="Q173" s="284">
        <v>500</v>
      </c>
      <c r="R173" s="28" t="s">
        <v>44</v>
      </c>
      <c r="S173" s="28" t="s">
        <v>44</v>
      </c>
      <c r="T173" s="28" t="s">
        <v>44</v>
      </c>
      <c r="U173" s="28" t="s">
        <v>44</v>
      </c>
      <c r="V173" s="28" t="s">
        <v>44</v>
      </c>
      <c r="W173" s="28" t="s">
        <v>44</v>
      </c>
      <c r="X173" s="28" t="s">
        <v>44</v>
      </c>
      <c r="Y173" s="28" t="s">
        <v>44</v>
      </c>
      <c r="Z173" s="28" t="s">
        <v>44</v>
      </c>
      <c r="AA173" s="28" t="s">
        <v>44</v>
      </c>
      <c r="AB173" s="28" t="s">
        <v>44</v>
      </c>
      <c r="AC173" s="28" t="s">
        <v>44</v>
      </c>
      <c r="AD173" s="28" t="s">
        <v>44</v>
      </c>
      <c r="AE173" s="28" t="s">
        <v>44</v>
      </c>
      <c r="AF173" s="28" t="s">
        <v>44</v>
      </c>
      <c r="AG173" s="28" t="s">
        <v>44</v>
      </c>
      <c r="AH173" s="28" t="s">
        <v>44</v>
      </c>
      <c r="AI173" s="28" t="s">
        <v>44</v>
      </c>
      <c r="AJ173" s="28" t="s">
        <v>44</v>
      </c>
      <c r="AK173" s="28" t="s">
        <v>44</v>
      </c>
      <c r="AL173" s="28" t="s">
        <v>44</v>
      </c>
      <c r="AM173" s="28" t="s">
        <v>44</v>
      </c>
      <c r="AN173" s="37"/>
      <c r="AO173" s="258">
        <f>SUM(E173:AN173)</f>
        <v>1950</v>
      </c>
      <c r="AP173" s="258">
        <f>AO171+AO173</f>
        <v>14245</v>
      </c>
    </row>
    <row r="174" spans="1:42" ht="18.75">
      <c r="A174" s="977"/>
      <c r="B174" s="977"/>
      <c r="C174" s="71"/>
      <c r="D174" s="36"/>
      <c r="E174" s="28"/>
      <c r="F174" s="28"/>
      <c r="G174" s="28"/>
      <c r="H174" s="28"/>
      <c r="I174" s="28"/>
      <c r="J174" s="28"/>
      <c r="K174" s="28"/>
      <c r="L174" s="28"/>
      <c r="M174" s="29"/>
      <c r="N174" s="221"/>
      <c r="O174" s="221"/>
      <c r="P174" s="224"/>
      <c r="Q174" s="224"/>
      <c r="R174" s="6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37"/>
      <c r="AO174" s="78">
        <f>SUM(AO163:AO173)</f>
        <v>42980</v>
      </c>
      <c r="AP174" s="78">
        <f>SUM(AP163:AP173)</f>
        <v>42980</v>
      </c>
    </row>
    <row r="175" spans="1:42" s="12" customFormat="1" ht="94.5">
      <c r="A175" s="48">
        <v>15</v>
      </c>
      <c r="B175" s="48" t="s">
        <v>56</v>
      </c>
      <c r="C175" s="72" t="s">
        <v>84</v>
      </c>
      <c r="D175" s="18" t="s">
        <v>0</v>
      </c>
      <c r="E175" s="254" t="s">
        <v>1</v>
      </c>
      <c r="F175" s="254" t="s">
        <v>2</v>
      </c>
      <c r="G175" s="254" t="s">
        <v>3</v>
      </c>
      <c r="H175" s="254" t="s">
        <v>4</v>
      </c>
      <c r="I175" s="254" t="s">
        <v>5</v>
      </c>
      <c r="J175" s="254" t="s">
        <v>221</v>
      </c>
      <c r="K175" s="254" t="s">
        <v>7</v>
      </c>
      <c r="L175" s="254" t="s">
        <v>8</v>
      </c>
      <c r="M175" s="254" t="s">
        <v>9</v>
      </c>
      <c r="N175" s="254" t="s">
        <v>10</v>
      </c>
      <c r="O175" s="254" t="s">
        <v>214</v>
      </c>
      <c r="P175" s="254" t="s">
        <v>12</v>
      </c>
      <c r="Q175" s="254" t="s">
        <v>13</v>
      </c>
      <c r="R175" s="254" t="s">
        <v>93</v>
      </c>
      <c r="S175" s="253" t="s">
        <v>14</v>
      </c>
      <c r="T175" s="254" t="s">
        <v>15</v>
      </c>
      <c r="U175" s="254" t="s">
        <v>16</v>
      </c>
      <c r="V175" s="254" t="s">
        <v>17</v>
      </c>
      <c r="W175" s="254" t="s">
        <v>239</v>
      </c>
      <c r="X175" s="254" t="s">
        <v>19</v>
      </c>
      <c r="Y175" s="254" t="s">
        <v>20</v>
      </c>
      <c r="Z175" s="254" t="s">
        <v>21</v>
      </c>
      <c r="AA175" s="254" t="s">
        <v>22</v>
      </c>
      <c r="AB175" s="254" t="s">
        <v>23</v>
      </c>
      <c r="AC175" s="217" t="s">
        <v>233</v>
      </c>
      <c r="AD175" s="254" t="s">
        <v>25</v>
      </c>
      <c r="AE175" s="254" t="s">
        <v>26</v>
      </c>
      <c r="AF175" s="254" t="s">
        <v>27</v>
      </c>
      <c r="AG175" s="254" t="s">
        <v>28</v>
      </c>
      <c r="AH175" s="254" t="s">
        <v>238</v>
      </c>
      <c r="AI175" s="254" t="s">
        <v>94</v>
      </c>
      <c r="AJ175" s="254" t="s">
        <v>95</v>
      </c>
      <c r="AK175" s="254" t="s">
        <v>96</v>
      </c>
      <c r="AL175" s="33" t="s">
        <v>222</v>
      </c>
      <c r="AM175" s="291" t="s">
        <v>234</v>
      </c>
      <c r="AN175" s="254" t="s">
        <v>36</v>
      </c>
    </row>
    <row r="176" spans="1:42" s="4" customFormat="1" ht="33">
      <c r="A176" s="977"/>
      <c r="B176" s="977"/>
      <c r="C176" s="70" t="s">
        <v>37</v>
      </c>
      <c r="D176" s="11"/>
      <c r="E176" s="29" t="s">
        <v>45</v>
      </c>
      <c r="F176" s="29" t="s">
        <v>46</v>
      </c>
      <c r="G176" s="29"/>
      <c r="H176" s="29" t="s">
        <v>38</v>
      </c>
      <c r="I176" s="29" t="s">
        <v>39</v>
      </c>
      <c r="J176" s="29" t="s">
        <v>40</v>
      </c>
      <c r="K176" s="29" t="s">
        <v>41</v>
      </c>
      <c r="L176" s="29" t="s">
        <v>42</v>
      </c>
      <c r="M176" s="29" t="s">
        <v>43</v>
      </c>
      <c r="N176" s="220" t="s">
        <v>47</v>
      </c>
      <c r="O176" s="220" t="s">
        <v>48</v>
      </c>
      <c r="P176" s="220" t="s">
        <v>49</v>
      </c>
      <c r="Q176" s="220" t="s">
        <v>50</v>
      </c>
      <c r="R176" s="29"/>
      <c r="S176" s="30"/>
      <c r="T176" s="29" t="s">
        <v>51</v>
      </c>
      <c r="U176" s="29" t="s">
        <v>52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33"/>
    </row>
    <row r="177" spans="1:42" ht="18.75">
      <c r="A177" s="977"/>
      <c r="B177" s="977"/>
      <c r="C177" s="71" t="s">
        <v>29</v>
      </c>
      <c r="D177" s="36"/>
      <c r="E177" s="283">
        <v>150</v>
      </c>
      <c r="F177" s="283">
        <v>100</v>
      </c>
      <c r="G177" s="29">
        <v>100</v>
      </c>
      <c r="H177" s="283">
        <v>75</v>
      </c>
      <c r="I177" s="29">
        <v>10</v>
      </c>
      <c r="J177" s="29">
        <v>30</v>
      </c>
      <c r="K177" s="283">
        <v>300</v>
      </c>
      <c r="L177" s="283">
        <v>300</v>
      </c>
      <c r="M177" s="28" t="s">
        <v>44</v>
      </c>
      <c r="N177" s="283">
        <v>650</v>
      </c>
      <c r="O177" s="283">
        <v>500</v>
      </c>
      <c r="P177" s="221" t="s">
        <v>44</v>
      </c>
      <c r="Q177" s="221" t="s">
        <v>44</v>
      </c>
      <c r="R177" s="284">
        <v>200</v>
      </c>
      <c r="S177" s="28" t="s">
        <v>44</v>
      </c>
      <c r="T177" s="284">
        <v>550</v>
      </c>
      <c r="U177" s="32">
        <v>7000</v>
      </c>
      <c r="V177" s="283">
        <v>700</v>
      </c>
      <c r="W177" s="29">
        <v>300</v>
      </c>
      <c r="X177" s="283">
        <v>500</v>
      </c>
      <c r="Y177" s="284">
        <v>100</v>
      </c>
      <c r="Z177" s="284">
        <v>75</v>
      </c>
      <c r="AA177" s="29">
        <v>300</v>
      </c>
      <c r="AB177" s="29">
        <v>100</v>
      </c>
      <c r="AC177" s="289">
        <v>250</v>
      </c>
      <c r="AD177" s="28" t="s">
        <v>44</v>
      </c>
      <c r="AE177" s="284">
        <v>75</v>
      </c>
      <c r="AF177" s="28" t="s">
        <v>44</v>
      </c>
      <c r="AG177" s="29">
        <v>1000</v>
      </c>
      <c r="AH177" s="29">
        <v>500</v>
      </c>
      <c r="AI177" s="28" t="s">
        <v>44</v>
      </c>
      <c r="AJ177" s="28" t="s">
        <v>44</v>
      </c>
      <c r="AK177" s="28" t="s">
        <v>44</v>
      </c>
      <c r="AL177" s="82">
        <v>300</v>
      </c>
      <c r="AM177" s="218">
        <v>25</v>
      </c>
      <c r="AN177" s="37"/>
      <c r="AO177" s="258">
        <f>SUM(E177:AN177)</f>
        <v>14190</v>
      </c>
      <c r="AP177" s="258"/>
    </row>
    <row r="178" spans="1:42" ht="18.75">
      <c r="A178" s="977"/>
      <c r="B178" s="977"/>
      <c r="C178" s="71"/>
      <c r="D178" s="36"/>
      <c r="E178" s="29"/>
      <c r="F178" s="29"/>
      <c r="G178" s="29"/>
      <c r="H178" s="29"/>
      <c r="I178" s="29"/>
      <c r="J178" s="29"/>
      <c r="K178" s="29"/>
      <c r="L178" s="29"/>
      <c r="M178" s="28"/>
      <c r="N178" s="220"/>
      <c r="O178" s="220"/>
      <c r="P178" s="221"/>
      <c r="Q178" s="221"/>
      <c r="R178" s="28" t="s">
        <v>44</v>
      </c>
      <c r="S178" s="28"/>
      <c r="T178" s="32"/>
      <c r="U178" s="32"/>
      <c r="V178" s="32"/>
      <c r="W178" s="28"/>
      <c r="X178" s="32"/>
      <c r="Y178" s="32"/>
      <c r="Z178" s="32"/>
      <c r="AA178" s="29"/>
      <c r="AB178" s="29"/>
      <c r="AC178" s="29"/>
      <c r="AD178" s="28"/>
      <c r="AE178" s="29"/>
      <c r="AF178" s="28"/>
      <c r="AG178" s="29"/>
      <c r="AH178" s="29"/>
      <c r="AI178" s="28"/>
      <c r="AJ178" s="28"/>
      <c r="AK178" s="28"/>
      <c r="AL178" s="28"/>
      <c r="AM178" s="28"/>
      <c r="AN178" s="37"/>
      <c r="AO178" s="258"/>
      <c r="AP178" s="258"/>
    </row>
    <row r="179" spans="1:42" ht="18.75">
      <c r="A179" s="977"/>
      <c r="B179" s="977"/>
      <c r="C179" s="71" t="s">
        <v>30</v>
      </c>
      <c r="D179" s="36"/>
      <c r="E179" s="28" t="s">
        <v>44</v>
      </c>
      <c r="F179" s="28" t="s">
        <v>44</v>
      </c>
      <c r="G179" s="28" t="s">
        <v>44</v>
      </c>
      <c r="H179" s="28" t="s">
        <v>44</v>
      </c>
      <c r="I179" s="28" t="s">
        <v>44</v>
      </c>
      <c r="J179" s="28" t="s">
        <v>44</v>
      </c>
      <c r="K179" s="28" t="s">
        <v>44</v>
      </c>
      <c r="L179" s="28" t="s">
        <v>44</v>
      </c>
      <c r="M179" s="28" t="s">
        <v>44</v>
      </c>
      <c r="N179" s="283">
        <v>650</v>
      </c>
      <c r="O179" s="283">
        <v>500</v>
      </c>
      <c r="P179" s="221" t="s">
        <v>44</v>
      </c>
      <c r="Q179" s="221" t="s">
        <v>44</v>
      </c>
      <c r="R179" s="28" t="s">
        <v>44</v>
      </c>
      <c r="S179" s="28" t="s">
        <v>44</v>
      </c>
      <c r="T179" s="28" t="s">
        <v>44</v>
      </c>
      <c r="U179" s="28" t="s">
        <v>44</v>
      </c>
      <c r="V179" s="28" t="s">
        <v>44</v>
      </c>
      <c r="W179" s="28" t="s">
        <v>44</v>
      </c>
      <c r="X179" s="28" t="s">
        <v>44</v>
      </c>
      <c r="Y179" s="28" t="s">
        <v>44</v>
      </c>
      <c r="Z179" s="28" t="s">
        <v>44</v>
      </c>
      <c r="AA179" s="28" t="s">
        <v>44</v>
      </c>
      <c r="AB179" s="28" t="s">
        <v>44</v>
      </c>
      <c r="AC179" s="28" t="s">
        <v>44</v>
      </c>
      <c r="AD179" s="28" t="s">
        <v>44</v>
      </c>
      <c r="AE179" s="28" t="s">
        <v>44</v>
      </c>
      <c r="AF179" s="28" t="s">
        <v>44</v>
      </c>
      <c r="AG179" s="28" t="s">
        <v>44</v>
      </c>
      <c r="AH179" s="28" t="s">
        <v>44</v>
      </c>
      <c r="AI179" s="28" t="s">
        <v>44</v>
      </c>
      <c r="AJ179" s="28" t="s">
        <v>44</v>
      </c>
      <c r="AK179" s="28" t="s">
        <v>44</v>
      </c>
      <c r="AL179" s="28" t="s">
        <v>44</v>
      </c>
      <c r="AM179" s="28" t="s">
        <v>44</v>
      </c>
      <c r="AN179" s="37"/>
      <c r="AO179" s="258">
        <f>SUM(E179:AN179)</f>
        <v>1150</v>
      </c>
      <c r="AP179" s="258">
        <f>AO177+AO179</f>
        <v>15340</v>
      </c>
    </row>
    <row r="180" spans="1:42" ht="18.75">
      <c r="A180" s="977"/>
      <c r="B180" s="977"/>
      <c r="C180" s="71"/>
      <c r="D180" s="36"/>
      <c r="E180" s="28"/>
      <c r="F180" s="28"/>
      <c r="G180" s="28"/>
      <c r="H180" s="28"/>
      <c r="I180" s="28"/>
      <c r="J180" s="28"/>
      <c r="K180" s="28"/>
      <c r="L180" s="28"/>
      <c r="M180" s="28"/>
      <c r="N180" s="221"/>
      <c r="O180" s="221"/>
      <c r="P180" s="221"/>
      <c r="Q180" s="221"/>
      <c r="R180" s="28" t="s">
        <v>44</v>
      </c>
      <c r="S180" s="28"/>
      <c r="T180" s="63"/>
      <c r="U180" s="63"/>
      <c r="V180" s="63"/>
      <c r="W180" s="28"/>
      <c r="X180" s="63"/>
      <c r="Y180" s="63"/>
      <c r="Z180" s="63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37"/>
      <c r="AO180" s="258"/>
      <c r="AP180" s="258"/>
    </row>
    <row r="181" spans="1:42" ht="18.75">
      <c r="A181" s="977"/>
      <c r="B181" s="977"/>
      <c r="C181" s="71" t="s">
        <v>31</v>
      </c>
      <c r="D181" s="36"/>
      <c r="E181" s="283">
        <v>150</v>
      </c>
      <c r="F181" s="283">
        <v>100</v>
      </c>
      <c r="G181" s="29">
        <v>100</v>
      </c>
      <c r="H181" s="283">
        <v>75</v>
      </c>
      <c r="I181" s="29">
        <v>10</v>
      </c>
      <c r="J181" s="29">
        <v>30</v>
      </c>
      <c r="K181" s="28" t="s">
        <v>44</v>
      </c>
      <c r="L181" s="28" t="s">
        <v>44</v>
      </c>
      <c r="M181" s="28" t="s">
        <v>44</v>
      </c>
      <c r="N181" s="283">
        <v>650</v>
      </c>
      <c r="O181" s="283">
        <v>500</v>
      </c>
      <c r="P181" s="221" t="s">
        <v>44</v>
      </c>
      <c r="Q181" s="221" t="s">
        <v>44</v>
      </c>
      <c r="R181" s="284">
        <v>200</v>
      </c>
      <c r="S181" s="28" t="s">
        <v>44</v>
      </c>
      <c r="T181" s="32">
        <v>230</v>
      </c>
      <c r="U181" s="32">
        <v>7000</v>
      </c>
      <c r="V181" s="283">
        <v>700</v>
      </c>
      <c r="W181" s="29">
        <v>300</v>
      </c>
      <c r="X181" s="283">
        <v>500</v>
      </c>
      <c r="Y181" s="28" t="s">
        <v>44</v>
      </c>
      <c r="Z181" s="284">
        <v>50</v>
      </c>
      <c r="AA181" s="28" t="s">
        <v>44</v>
      </c>
      <c r="AB181" s="28" t="s">
        <v>44</v>
      </c>
      <c r="AC181" s="289">
        <v>250</v>
      </c>
      <c r="AD181" s="28" t="s">
        <v>44</v>
      </c>
      <c r="AE181" s="284">
        <v>75</v>
      </c>
      <c r="AF181" s="28" t="s">
        <v>44</v>
      </c>
      <c r="AG181" s="29">
        <v>1000</v>
      </c>
      <c r="AH181" s="28" t="s">
        <v>44</v>
      </c>
      <c r="AI181" s="28" t="s">
        <v>44</v>
      </c>
      <c r="AJ181" s="28" t="s">
        <v>44</v>
      </c>
      <c r="AK181" s="28" t="s">
        <v>44</v>
      </c>
      <c r="AL181" s="82">
        <v>300</v>
      </c>
      <c r="AM181" s="218">
        <v>25</v>
      </c>
      <c r="AN181" s="37"/>
      <c r="AO181" s="258">
        <f>SUM(E181:AN181)</f>
        <v>12245</v>
      </c>
      <c r="AP181" s="258"/>
    </row>
    <row r="182" spans="1:42" ht="18.75">
      <c r="A182" s="977"/>
      <c r="B182" s="977"/>
      <c r="C182" s="71"/>
      <c r="D182" s="36"/>
      <c r="E182" s="29"/>
      <c r="F182" s="29"/>
      <c r="G182" s="29"/>
      <c r="H182" s="29"/>
      <c r="I182" s="29"/>
      <c r="J182" s="29"/>
      <c r="K182" s="28"/>
      <c r="L182" s="28"/>
      <c r="M182" s="28"/>
      <c r="N182" s="220"/>
      <c r="O182" s="220"/>
      <c r="P182" s="221"/>
      <c r="Q182" s="221"/>
      <c r="R182" s="28" t="s">
        <v>44</v>
      </c>
      <c r="S182" s="28"/>
      <c r="T182" s="32"/>
      <c r="U182" s="32"/>
      <c r="V182" s="32"/>
      <c r="W182" s="28"/>
      <c r="X182" s="32"/>
      <c r="Y182" s="32"/>
      <c r="Z182" s="32"/>
      <c r="AA182" s="28"/>
      <c r="AB182" s="28"/>
      <c r="AC182" s="29"/>
      <c r="AD182" s="28"/>
      <c r="AE182" s="29"/>
      <c r="AF182" s="28"/>
      <c r="AG182" s="29"/>
      <c r="AH182" s="29"/>
      <c r="AI182" s="28"/>
      <c r="AJ182" s="28"/>
      <c r="AK182" s="28"/>
      <c r="AL182" s="28"/>
      <c r="AM182" s="28"/>
      <c r="AN182" s="37"/>
      <c r="AO182" s="258"/>
      <c r="AP182" s="258"/>
    </row>
    <row r="183" spans="1:42" ht="18.75">
      <c r="A183" s="977"/>
      <c r="B183" s="977"/>
      <c r="C183" s="71" t="s">
        <v>32</v>
      </c>
      <c r="D183" s="36"/>
      <c r="E183" s="28" t="s">
        <v>44</v>
      </c>
      <c r="F183" s="28" t="s">
        <v>44</v>
      </c>
      <c r="G183" s="28" t="s">
        <v>44</v>
      </c>
      <c r="H183" s="28" t="s">
        <v>44</v>
      </c>
      <c r="I183" s="28" t="s">
        <v>44</v>
      </c>
      <c r="J183" s="28" t="s">
        <v>44</v>
      </c>
      <c r="K183" s="28" t="s">
        <v>44</v>
      </c>
      <c r="L183" s="28" t="s">
        <v>44</v>
      </c>
      <c r="M183" s="28" t="s">
        <v>44</v>
      </c>
      <c r="N183" s="283">
        <v>650</v>
      </c>
      <c r="O183" s="283">
        <v>500</v>
      </c>
      <c r="P183" s="221" t="s">
        <v>44</v>
      </c>
      <c r="Q183" s="221" t="s">
        <v>44</v>
      </c>
      <c r="R183" s="28" t="s">
        <v>44</v>
      </c>
      <c r="S183" s="28" t="s">
        <v>44</v>
      </c>
      <c r="T183" s="28" t="s">
        <v>44</v>
      </c>
      <c r="U183" s="28" t="s">
        <v>44</v>
      </c>
      <c r="V183" s="28" t="s">
        <v>44</v>
      </c>
      <c r="W183" s="28" t="s">
        <v>44</v>
      </c>
      <c r="X183" s="28" t="s">
        <v>44</v>
      </c>
      <c r="Y183" s="28" t="s">
        <v>44</v>
      </c>
      <c r="Z183" s="28" t="s">
        <v>44</v>
      </c>
      <c r="AA183" s="28" t="s">
        <v>44</v>
      </c>
      <c r="AB183" s="28" t="s">
        <v>44</v>
      </c>
      <c r="AC183" s="28" t="s">
        <v>44</v>
      </c>
      <c r="AD183" s="28" t="s">
        <v>44</v>
      </c>
      <c r="AE183" s="28" t="s">
        <v>44</v>
      </c>
      <c r="AF183" s="28" t="s">
        <v>44</v>
      </c>
      <c r="AG183" s="28" t="s">
        <v>44</v>
      </c>
      <c r="AH183" s="28" t="s">
        <v>44</v>
      </c>
      <c r="AI183" s="28" t="s">
        <v>44</v>
      </c>
      <c r="AJ183" s="28" t="s">
        <v>44</v>
      </c>
      <c r="AK183" s="28" t="s">
        <v>44</v>
      </c>
      <c r="AL183" s="28" t="s">
        <v>44</v>
      </c>
      <c r="AM183" s="28" t="s">
        <v>44</v>
      </c>
      <c r="AN183" s="37"/>
      <c r="AO183" s="258">
        <f>SUM(E183:AN183)</f>
        <v>1150</v>
      </c>
      <c r="AP183" s="258">
        <f>AO181+AO183</f>
        <v>13395</v>
      </c>
    </row>
    <row r="184" spans="1:42" ht="18.75">
      <c r="A184" s="977"/>
      <c r="B184" s="977"/>
      <c r="C184" s="71"/>
      <c r="D184" s="36"/>
      <c r="E184" s="28"/>
      <c r="F184" s="28"/>
      <c r="G184" s="28"/>
      <c r="H184" s="28"/>
      <c r="I184" s="28"/>
      <c r="J184" s="28"/>
      <c r="K184" s="28"/>
      <c r="L184" s="28"/>
      <c r="M184" s="28"/>
      <c r="N184" s="221"/>
      <c r="O184" s="221"/>
      <c r="P184" s="221"/>
      <c r="Q184" s="221"/>
      <c r="R184" s="28" t="s">
        <v>44</v>
      </c>
      <c r="S184" s="28"/>
      <c r="T184" s="63"/>
      <c r="U184" s="63"/>
      <c r="V184" s="63"/>
      <c r="W184" s="28"/>
      <c r="X184" s="63"/>
      <c r="Y184" s="63"/>
      <c r="Z184" s="63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37"/>
      <c r="AO184" s="258"/>
      <c r="AP184" s="258"/>
    </row>
    <row r="185" spans="1:42" ht="18.75">
      <c r="A185" s="977"/>
      <c r="B185" s="977"/>
      <c r="C185" s="71" t="s">
        <v>33</v>
      </c>
      <c r="D185" s="36"/>
      <c r="E185" s="283">
        <v>150</v>
      </c>
      <c r="F185" s="283">
        <v>100</v>
      </c>
      <c r="G185" s="29">
        <v>100</v>
      </c>
      <c r="H185" s="283">
        <v>75</v>
      </c>
      <c r="I185" s="29">
        <v>10</v>
      </c>
      <c r="J185" s="29">
        <v>30</v>
      </c>
      <c r="K185" s="28" t="s">
        <v>44</v>
      </c>
      <c r="L185" s="28" t="s">
        <v>44</v>
      </c>
      <c r="M185" s="28" t="s">
        <v>44</v>
      </c>
      <c r="N185" s="283">
        <v>650</v>
      </c>
      <c r="O185" s="283">
        <v>500</v>
      </c>
      <c r="P185" s="221" t="s">
        <v>44</v>
      </c>
      <c r="Q185" s="221" t="s">
        <v>44</v>
      </c>
      <c r="R185" s="284">
        <v>200</v>
      </c>
      <c r="S185" s="28" t="s">
        <v>44</v>
      </c>
      <c r="T185" s="32">
        <v>230</v>
      </c>
      <c r="U185" s="32">
        <v>7000</v>
      </c>
      <c r="V185" s="283">
        <v>700</v>
      </c>
      <c r="W185" s="29">
        <v>300</v>
      </c>
      <c r="X185" s="283">
        <v>500</v>
      </c>
      <c r="Y185" s="28" t="s">
        <v>44</v>
      </c>
      <c r="Z185" s="284">
        <v>50</v>
      </c>
      <c r="AA185" s="28" t="s">
        <v>44</v>
      </c>
      <c r="AB185" s="28" t="s">
        <v>44</v>
      </c>
      <c r="AC185" s="289">
        <v>250</v>
      </c>
      <c r="AD185" s="28" t="s">
        <v>44</v>
      </c>
      <c r="AE185" s="284">
        <v>75</v>
      </c>
      <c r="AF185" s="284">
        <v>50</v>
      </c>
      <c r="AG185" s="29">
        <v>1000</v>
      </c>
      <c r="AH185" s="28" t="s">
        <v>44</v>
      </c>
      <c r="AI185" s="28" t="s">
        <v>44</v>
      </c>
      <c r="AJ185" s="28" t="s">
        <v>44</v>
      </c>
      <c r="AK185" s="28" t="s">
        <v>44</v>
      </c>
      <c r="AL185" s="82">
        <v>300</v>
      </c>
      <c r="AM185" s="218">
        <v>25</v>
      </c>
      <c r="AN185" s="37"/>
      <c r="AO185" s="258">
        <f>SUM(E185:AN185)</f>
        <v>12295</v>
      </c>
      <c r="AP185" s="258"/>
    </row>
    <row r="186" spans="1:42" ht="18.75">
      <c r="A186" s="977"/>
      <c r="B186" s="977"/>
      <c r="C186" s="71"/>
      <c r="D186" s="36"/>
      <c r="E186" s="29"/>
      <c r="F186" s="29"/>
      <c r="G186" s="29"/>
      <c r="H186" s="29"/>
      <c r="I186" s="29"/>
      <c r="J186" s="29"/>
      <c r="K186" s="28"/>
      <c r="L186" s="28"/>
      <c r="M186" s="28"/>
      <c r="N186" s="220"/>
      <c r="O186" s="220"/>
      <c r="P186" s="222"/>
      <c r="Q186" s="222"/>
      <c r="R186" s="28" t="s">
        <v>44</v>
      </c>
      <c r="S186" s="28"/>
      <c r="T186" s="32"/>
      <c r="U186" s="32"/>
      <c r="V186" s="32"/>
      <c r="W186" s="29"/>
      <c r="X186" s="32"/>
      <c r="Y186" s="32"/>
      <c r="Z186" s="32"/>
      <c r="AA186" s="28"/>
      <c r="AB186" s="28"/>
      <c r="AC186" s="29"/>
      <c r="AD186" s="28"/>
      <c r="AE186" s="29"/>
      <c r="AF186" s="28"/>
      <c r="AG186" s="29"/>
      <c r="AH186" s="29"/>
      <c r="AI186" s="28"/>
      <c r="AJ186" s="28"/>
      <c r="AK186" s="28"/>
      <c r="AL186" s="28"/>
      <c r="AM186" s="28"/>
      <c r="AN186" s="37"/>
      <c r="AO186" s="258"/>
      <c r="AP186" s="258"/>
    </row>
    <row r="187" spans="1:42" ht="18.75">
      <c r="A187" s="977"/>
      <c r="B187" s="977"/>
      <c r="C187" s="71" t="s">
        <v>34</v>
      </c>
      <c r="D187" s="36"/>
      <c r="E187" s="28" t="s">
        <v>44</v>
      </c>
      <c r="F187" s="28" t="s">
        <v>44</v>
      </c>
      <c r="G187" s="28" t="s">
        <v>44</v>
      </c>
      <c r="H187" s="28" t="s">
        <v>44</v>
      </c>
      <c r="I187" s="28" t="s">
        <v>44</v>
      </c>
      <c r="J187" s="28" t="s">
        <v>44</v>
      </c>
      <c r="K187" s="28" t="s">
        <v>44</v>
      </c>
      <c r="L187" s="28" t="s">
        <v>44</v>
      </c>
      <c r="M187" s="29">
        <v>100</v>
      </c>
      <c r="N187" s="283">
        <v>650</v>
      </c>
      <c r="O187" s="283">
        <v>500</v>
      </c>
      <c r="P187" s="285">
        <v>200</v>
      </c>
      <c r="Q187" s="284">
        <v>500</v>
      </c>
      <c r="R187" s="28" t="s">
        <v>44</v>
      </c>
      <c r="S187" s="28" t="s">
        <v>44</v>
      </c>
      <c r="T187" s="28" t="s">
        <v>44</v>
      </c>
      <c r="U187" s="28" t="s">
        <v>44</v>
      </c>
      <c r="V187" s="28" t="s">
        <v>44</v>
      </c>
      <c r="W187" s="28" t="s">
        <v>44</v>
      </c>
      <c r="X187" s="28" t="s">
        <v>44</v>
      </c>
      <c r="Y187" s="28" t="s">
        <v>44</v>
      </c>
      <c r="Z187" s="28" t="s">
        <v>44</v>
      </c>
      <c r="AA187" s="28" t="s">
        <v>44</v>
      </c>
      <c r="AB187" s="28" t="s">
        <v>44</v>
      </c>
      <c r="AC187" s="28" t="s">
        <v>44</v>
      </c>
      <c r="AD187" s="28" t="s">
        <v>44</v>
      </c>
      <c r="AE187" s="28" t="s">
        <v>44</v>
      </c>
      <c r="AF187" s="28" t="s">
        <v>44</v>
      </c>
      <c r="AG187" s="28" t="s">
        <v>44</v>
      </c>
      <c r="AH187" s="28" t="s">
        <v>44</v>
      </c>
      <c r="AI187" s="28" t="s">
        <v>44</v>
      </c>
      <c r="AJ187" s="28" t="s">
        <v>44</v>
      </c>
      <c r="AK187" s="28" t="s">
        <v>44</v>
      </c>
      <c r="AL187" s="28" t="s">
        <v>44</v>
      </c>
      <c r="AM187" s="28" t="s">
        <v>44</v>
      </c>
      <c r="AN187" s="37"/>
      <c r="AO187" s="258">
        <f>SUM(E187:AN187)</f>
        <v>1950</v>
      </c>
      <c r="AP187" s="258">
        <f>AO185+AO187</f>
        <v>14245</v>
      </c>
    </row>
    <row r="188" spans="1:42" ht="18.75">
      <c r="A188" s="977"/>
      <c r="B188" s="977"/>
      <c r="C188" s="71"/>
      <c r="D188" s="36"/>
      <c r="E188" s="28"/>
      <c r="F188" s="28"/>
      <c r="G188" s="28"/>
      <c r="H188" s="28"/>
      <c r="I188" s="28"/>
      <c r="J188" s="28"/>
      <c r="K188" s="28"/>
      <c r="L188" s="28"/>
      <c r="M188" s="29"/>
      <c r="N188" s="221"/>
      <c r="O188" s="221"/>
      <c r="P188" s="224"/>
      <c r="Q188" s="224"/>
      <c r="R188" s="6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37"/>
      <c r="AO188" s="78">
        <f>SUM(AO177:AO187)</f>
        <v>42980</v>
      </c>
      <c r="AP188" s="78">
        <f>SUM(AP177:AP187)</f>
        <v>42980</v>
      </c>
    </row>
    <row r="189" spans="1:42" s="60" customFormat="1">
      <c r="A189" s="90"/>
      <c r="B189" s="91"/>
      <c r="C189" s="48"/>
      <c r="D189" s="49"/>
      <c r="E189" s="48">
        <v>1</v>
      </c>
      <c r="F189" s="48">
        <v>2</v>
      </c>
      <c r="G189" s="48">
        <v>3</v>
      </c>
      <c r="H189" s="48">
        <v>4</v>
      </c>
      <c r="I189" s="48">
        <v>5</v>
      </c>
      <c r="J189" s="48">
        <v>6</v>
      </c>
      <c r="K189" s="48">
        <v>7</v>
      </c>
      <c r="L189" s="48">
        <v>8</v>
      </c>
      <c r="M189" s="48">
        <v>9</v>
      </c>
      <c r="N189" s="216">
        <v>10</v>
      </c>
      <c r="O189" s="216">
        <v>11</v>
      </c>
      <c r="P189" s="216">
        <v>12</v>
      </c>
      <c r="Q189" s="216">
        <v>13</v>
      </c>
      <c r="R189" s="48">
        <v>14</v>
      </c>
      <c r="S189" s="49"/>
      <c r="T189" s="48">
        <v>15</v>
      </c>
      <c r="U189" s="48">
        <v>16</v>
      </c>
      <c r="V189" s="48">
        <v>17</v>
      </c>
      <c r="W189" s="48">
        <v>18</v>
      </c>
      <c r="X189" s="48">
        <v>19</v>
      </c>
      <c r="Y189" s="48">
        <v>20</v>
      </c>
      <c r="Z189" s="48">
        <v>21</v>
      </c>
      <c r="AA189" s="48">
        <v>22</v>
      </c>
      <c r="AB189" s="48">
        <v>23</v>
      </c>
      <c r="AC189" s="48">
        <v>24</v>
      </c>
      <c r="AD189" s="48">
        <v>25</v>
      </c>
      <c r="AE189" s="48">
        <v>26</v>
      </c>
      <c r="AF189" s="48">
        <v>27</v>
      </c>
      <c r="AG189" s="48">
        <v>28</v>
      </c>
      <c r="AH189" s="48"/>
      <c r="AI189" s="48">
        <v>29</v>
      </c>
      <c r="AJ189" s="48">
        <v>30</v>
      </c>
      <c r="AK189" s="48">
        <v>31</v>
      </c>
      <c r="AL189" s="48"/>
      <c r="AM189" s="48"/>
      <c r="AN189" s="59">
        <v>32</v>
      </c>
    </row>
    <row r="190" spans="1:42" s="12" customFormat="1" ht="94.5">
      <c r="A190" s="48">
        <v>16</v>
      </c>
      <c r="B190" s="48" t="s">
        <v>57</v>
      </c>
      <c r="C190" s="72" t="s">
        <v>85</v>
      </c>
      <c r="D190" s="18" t="s">
        <v>0</v>
      </c>
      <c r="E190" s="254" t="s">
        <v>1</v>
      </c>
      <c r="F190" s="254" t="s">
        <v>2</v>
      </c>
      <c r="G190" s="254" t="s">
        <v>3</v>
      </c>
      <c r="H190" s="254" t="s">
        <v>4</v>
      </c>
      <c r="I190" s="254" t="s">
        <v>5</v>
      </c>
      <c r="J190" s="254" t="s">
        <v>221</v>
      </c>
      <c r="K190" s="254" t="s">
        <v>7</v>
      </c>
      <c r="L190" s="254" t="s">
        <v>8</v>
      </c>
      <c r="M190" s="254" t="s">
        <v>9</v>
      </c>
      <c r="N190" s="254" t="s">
        <v>10</v>
      </c>
      <c r="O190" s="254" t="s">
        <v>214</v>
      </c>
      <c r="P190" s="254" t="s">
        <v>12</v>
      </c>
      <c r="Q190" s="254" t="s">
        <v>13</v>
      </c>
      <c r="R190" s="254" t="s">
        <v>93</v>
      </c>
      <c r="S190" s="253" t="s">
        <v>14</v>
      </c>
      <c r="T190" s="254" t="s">
        <v>15</v>
      </c>
      <c r="U190" s="254" t="s">
        <v>16</v>
      </c>
      <c r="V190" s="254" t="s">
        <v>17</v>
      </c>
      <c r="W190" s="254" t="s">
        <v>239</v>
      </c>
      <c r="X190" s="254" t="s">
        <v>19</v>
      </c>
      <c r="Y190" s="254" t="s">
        <v>20</v>
      </c>
      <c r="Z190" s="254" t="s">
        <v>21</v>
      </c>
      <c r="AA190" s="254" t="s">
        <v>22</v>
      </c>
      <c r="AB190" s="254" t="s">
        <v>23</v>
      </c>
      <c r="AC190" s="217" t="s">
        <v>233</v>
      </c>
      <c r="AD190" s="254" t="s">
        <v>25</v>
      </c>
      <c r="AE190" s="254" t="s">
        <v>26</v>
      </c>
      <c r="AF190" s="254" t="s">
        <v>27</v>
      </c>
      <c r="AG190" s="254" t="s">
        <v>28</v>
      </c>
      <c r="AH190" s="254" t="s">
        <v>238</v>
      </c>
      <c r="AI190" s="254" t="s">
        <v>94</v>
      </c>
      <c r="AJ190" s="254" t="s">
        <v>95</v>
      </c>
      <c r="AK190" s="254" t="s">
        <v>96</v>
      </c>
      <c r="AL190" s="33" t="s">
        <v>222</v>
      </c>
      <c r="AM190" s="291" t="s">
        <v>234</v>
      </c>
      <c r="AN190" s="254" t="s">
        <v>36</v>
      </c>
    </row>
    <row r="191" spans="1:42" s="4" customFormat="1" ht="33">
      <c r="A191" s="977"/>
      <c r="B191" s="977"/>
      <c r="C191" s="70" t="s">
        <v>37</v>
      </c>
      <c r="D191" s="11"/>
      <c r="E191" s="29" t="s">
        <v>45</v>
      </c>
      <c r="F191" s="29" t="s">
        <v>46</v>
      </c>
      <c r="G191" s="29"/>
      <c r="H191" s="29" t="s">
        <v>38</v>
      </c>
      <c r="I191" s="29" t="s">
        <v>39</v>
      </c>
      <c r="J191" s="29" t="s">
        <v>40</v>
      </c>
      <c r="K191" s="29" t="s">
        <v>41</v>
      </c>
      <c r="L191" s="29" t="s">
        <v>42</v>
      </c>
      <c r="M191" s="29" t="s">
        <v>43</v>
      </c>
      <c r="N191" s="220" t="s">
        <v>47</v>
      </c>
      <c r="O191" s="220" t="s">
        <v>48</v>
      </c>
      <c r="P191" s="220" t="s">
        <v>49</v>
      </c>
      <c r="Q191" s="220" t="s">
        <v>50</v>
      </c>
      <c r="R191" s="29"/>
      <c r="S191" s="30"/>
      <c r="T191" s="29" t="s">
        <v>51</v>
      </c>
      <c r="U191" s="29" t="s">
        <v>52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33"/>
    </row>
    <row r="192" spans="1:42" ht="18.75">
      <c r="A192" s="977"/>
      <c r="B192" s="977"/>
      <c r="C192" s="71" t="s">
        <v>29</v>
      </c>
      <c r="D192" s="36"/>
      <c r="E192" s="283">
        <v>150</v>
      </c>
      <c r="F192" s="283">
        <v>100</v>
      </c>
      <c r="G192" s="29">
        <v>100</v>
      </c>
      <c r="H192" s="283">
        <v>75</v>
      </c>
      <c r="I192" s="29">
        <v>10</v>
      </c>
      <c r="J192" s="29">
        <v>30</v>
      </c>
      <c r="K192" s="283">
        <v>300</v>
      </c>
      <c r="L192" s="283">
        <v>300</v>
      </c>
      <c r="M192" s="28" t="s">
        <v>44</v>
      </c>
      <c r="N192" s="283">
        <v>650</v>
      </c>
      <c r="O192" s="283">
        <v>500</v>
      </c>
      <c r="P192" s="221" t="s">
        <v>44</v>
      </c>
      <c r="Q192" s="221" t="s">
        <v>44</v>
      </c>
      <c r="R192" s="284">
        <v>200</v>
      </c>
      <c r="S192" s="28" t="s">
        <v>44</v>
      </c>
      <c r="T192" s="284">
        <v>550</v>
      </c>
      <c r="U192" s="32">
        <v>7000</v>
      </c>
      <c r="V192" s="283">
        <v>700</v>
      </c>
      <c r="W192" s="29">
        <v>300</v>
      </c>
      <c r="X192" s="283">
        <v>500</v>
      </c>
      <c r="Y192" s="284">
        <v>100</v>
      </c>
      <c r="Z192" s="284">
        <v>75</v>
      </c>
      <c r="AA192" s="29">
        <v>300</v>
      </c>
      <c r="AB192" s="29">
        <v>100</v>
      </c>
      <c r="AC192" s="289">
        <v>250</v>
      </c>
      <c r="AD192" s="28" t="s">
        <v>44</v>
      </c>
      <c r="AE192" s="284">
        <v>75</v>
      </c>
      <c r="AF192" s="28" t="s">
        <v>44</v>
      </c>
      <c r="AG192" s="29">
        <v>1000</v>
      </c>
      <c r="AH192" s="29">
        <v>500</v>
      </c>
      <c r="AI192" s="28" t="s">
        <v>44</v>
      </c>
      <c r="AJ192" s="28" t="s">
        <v>44</v>
      </c>
      <c r="AK192" s="28" t="s">
        <v>44</v>
      </c>
      <c r="AL192" s="82">
        <v>300</v>
      </c>
      <c r="AM192" s="218">
        <v>25</v>
      </c>
      <c r="AN192" s="37"/>
      <c r="AO192" s="258">
        <f>SUM(E192:AN192)</f>
        <v>14190</v>
      </c>
      <c r="AP192" s="258"/>
    </row>
    <row r="193" spans="1:42" ht="18.75">
      <c r="A193" s="977"/>
      <c r="B193" s="977"/>
      <c r="C193" s="71"/>
      <c r="D193" s="36"/>
      <c r="E193" s="29"/>
      <c r="F193" s="29"/>
      <c r="G193" s="29"/>
      <c r="H193" s="29"/>
      <c r="I193" s="29"/>
      <c r="J193" s="29"/>
      <c r="K193" s="29"/>
      <c r="L193" s="29"/>
      <c r="M193" s="28"/>
      <c r="N193" s="220"/>
      <c r="O193" s="220"/>
      <c r="P193" s="221"/>
      <c r="Q193" s="221"/>
      <c r="R193" s="28" t="s">
        <v>44</v>
      </c>
      <c r="S193" s="28"/>
      <c r="T193" s="32"/>
      <c r="U193" s="32"/>
      <c r="V193" s="32"/>
      <c r="W193" s="28"/>
      <c r="X193" s="32"/>
      <c r="Y193" s="32"/>
      <c r="Z193" s="32"/>
      <c r="AA193" s="29"/>
      <c r="AB193" s="29"/>
      <c r="AC193" s="29"/>
      <c r="AD193" s="28"/>
      <c r="AE193" s="29"/>
      <c r="AF193" s="28"/>
      <c r="AG193" s="29"/>
      <c r="AH193" s="29"/>
      <c r="AI193" s="28"/>
      <c r="AJ193" s="28"/>
      <c r="AK193" s="28"/>
      <c r="AL193" s="28"/>
      <c r="AM193" s="28"/>
      <c r="AN193" s="37"/>
      <c r="AO193" s="258"/>
      <c r="AP193" s="258"/>
    </row>
    <row r="194" spans="1:42" ht="18.75">
      <c r="A194" s="977"/>
      <c r="B194" s="977"/>
      <c r="C194" s="71" t="s">
        <v>30</v>
      </c>
      <c r="D194" s="36"/>
      <c r="E194" s="28" t="s">
        <v>44</v>
      </c>
      <c r="F194" s="28" t="s">
        <v>44</v>
      </c>
      <c r="G194" s="28" t="s">
        <v>44</v>
      </c>
      <c r="H194" s="28" t="s">
        <v>44</v>
      </c>
      <c r="I194" s="28" t="s">
        <v>44</v>
      </c>
      <c r="J194" s="28" t="s">
        <v>44</v>
      </c>
      <c r="K194" s="28" t="s">
        <v>44</v>
      </c>
      <c r="L194" s="28" t="s">
        <v>44</v>
      </c>
      <c r="M194" s="28" t="s">
        <v>44</v>
      </c>
      <c r="N194" s="283">
        <v>650</v>
      </c>
      <c r="O194" s="283">
        <v>500</v>
      </c>
      <c r="P194" s="221" t="s">
        <v>44</v>
      </c>
      <c r="Q194" s="221" t="s">
        <v>44</v>
      </c>
      <c r="R194" s="28" t="s">
        <v>44</v>
      </c>
      <c r="S194" s="28" t="s">
        <v>44</v>
      </c>
      <c r="T194" s="28" t="s">
        <v>44</v>
      </c>
      <c r="U194" s="28" t="s">
        <v>44</v>
      </c>
      <c r="V194" s="28" t="s">
        <v>44</v>
      </c>
      <c r="W194" s="28" t="s">
        <v>44</v>
      </c>
      <c r="X194" s="28" t="s">
        <v>44</v>
      </c>
      <c r="Y194" s="28" t="s">
        <v>44</v>
      </c>
      <c r="Z194" s="28" t="s">
        <v>44</v>
      </c>
      <c r="AA194" s="28" t="s">
        <v>44</v>
      </c>
      <c r="AB194" s="28" t="s">
        <v>44</v>
      </c>
      <c r="AC194" s="28" t="s">
        <v>44</v>
      </c>
      <c r="AD194" s="28" t="s">
        <v>44</v>
      </c>
      <c r="AE194" s="28" t="s">
        <v>44</v>
      </c>
      <c r="AF194" s="28" t="s">
        <v>44</v>
      </c>
      <c r="AG194" s="28" t="s">
        <v>44</v>
      </c>
      <c r="AH194" s="28" t="s">
        <v>44</v>
      </c>
      <c r="AI194" s="28" t="s">
        <v>44</v>
      </c>
      <c r="AJ194" s="28" t="s">
        <v>44</v>
      </c>
      <c r="AK194" s="28" t="s">
        <v>44</v>
      </c>
      <c r="AL194" s="28" t="s">
        <v>44</v>
      </c>
      <c r="AM194" s="28" t="s">
        <v>44</v>
      </c>
      <c r="AN194" s="37"/>
      <c r="AO194" s="258">
        <f>SUM(E194:AN194)</f>
        <v>1150</v>
      </c>
      <c r="AP194" s="258">
        <f>AO192+AO194</f>
        <v>15340</v>
      </c>
    </row>
    <row r="195" spans="1:42" ht="18.75">
      <c r="A195" s="977"/>
      <c r="B195" s="977"/>
      <c r="C195" s="71"/>
      <c r="D195" s="36"/>
      <c r="E195" s="28"/>
      <c r="F195" s="28"/>
      <c r="G195" s="28"/>
      <c r="H195" s="28"/>
      <c r="I195" s="28"/>
      <c r="J195" s="28"/>
      <c r="K195" s="28"/>
      <c r="L195" s="28"/>
      <c r="M195" s="28"/>
      <c r="N195" s="221"/>
      <c r="O195" s="221"/>
      <c r="P195" s="221"/>
      <c r="Q195" s="221"/>
      <c r="R195" s="28" t="s">
        <v>44</v>
      </c>
      <c r="S195" s="28"/>
      <c r="T195" s="63"/>
      <c r="U195" s="63"/>
      <c r="V195" s="63"/>
      <c r="W195" s="28"/>
      <c r="X195" s="63"/>
      <c r="Y195" s="63"/>
      <c r="Z195" s="63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37"/>
      <c r="AO195" s="258"/>
      <c r="AP195" s="258"/>
    </row>
    <row r="196" spans="1:42" ht="18.75">
      <c r="A196" s="977"/>
      <c r="B196" s="977"/>
      <c r="C196" s="71" t="s">
        <v>31</v>
      </c>
      <c r="D196" s="36"/>
      <c r="E196" s="283">
        <v>150</v>
      </c>
      <c r="F196" s="283">
        <v>100</v>
      </c>
      <c r="G196" s="29">
        <v>100</v>
      </c>
      <c r="H196" s="283">
        <v>75</v>
      </c>
      <c r="I196" s="29">
        <v>10</v>
      </c>
      <c r="J196" s="29">
        <v>30</v>
      </c>
      <c r="K196" s="28" t="s">
        <v>44</v>
      </c>
      <c r="L196" s="28" t="s">
        <v>44</v>
      </c>
      <c r="M196" s="28" t="s">
        <v>44</v>
      </c>
      <c r="N196" s="283">
        <v>650</v>
      </c>
      <c r="O196" s="283">
        <v>500</v>
      </c>
      <c r="P196" s="221" t="s">
        <v>44</v>
      </c>
      <c r="Q196" s="221" t="s">
        <v>44</v>
      </c>
      <c r="R196" s="284">
        <v>200</v>
      </c>
      <c r="S196" s="28" t="s">
        <v>44</v>
      </c>
      <c r="T196" s="32">
        <v>230</v>
      </c>
      <c r="U196" s="32">
        <v>7000</v>
      </c>
      <c r="V196" s="283">
        <v>700</v>
      </c>
      <c r="W196" s="29">
        <v>300</v>
      </c>
      <c r="X196" s="283">
        <v>500</v>
      </c>
      <c r="Y196" s="28" t="s">
        <v>44</v>
      </c>
      <c r="Z196" s="284">
        <v>50</v>
      </c>
      <c r="AA196" s="28" t="s">
        <v>44</v>
      </c>
      <c r="AB196" s="28" t="s">
        <v>44</v>
      </c>
      <c r="AC196" s="289">
        <v>250</v>
      </c>
      <c r="AD196" s="28" t="s">
        <v>44</v>
      </c>
      <c r="AE196" s="284">
        <v>75</v>
      </c>
      <c r="AF196" s="28" t="s">
        <v>44</v>
      </c>
      <c r="AG196" s="29">
        <v>1000</v>
      </c>
      <c r="AH196" s="28" t="s">
        <v>44</v>
      </c>
      <c r="AI196" s="28" t="s">
        <v>44</v>
      </c>
      <c r="AJ196" s="28" t="s">
        <v>44</v>
      </c>
      <c r="AK196" s="28" t="s">
        <v>44</v>
      </c>
      <c r="AL196" s="82">
        <v>300</v>
      </c>
      <c r="AM196" s="218">
        <v>25</v>
      </c>
      <c r="AN196" s="37"/>
      <c r="AO196" s="258">
        <f>SUM(E196:AN196)</f>
        <v>12245</v>
      </c>
      <c r="AP196" s="258"/>
    </row>
    <row r="197" spans="1:42" ht="18.75">
      <c r="A197" s="977"/>
      <c r="B197" s="977"/>
      <c r="C197" s="71"/>
      <c r="D197" s="36"/>
      <c r="E197" s="29"/>
      <c r="F197" s="29"/>
      <c r="G197" s="29"/>
      <c r="H197" s="29"/>
      <c r="I197" s="29"/>
      <c r="J197" s="29"/>
      <c r="K197" s="28"/>
      <c r="L197" s="28"/>
      <c r="M197" s="28"/>
      <c r="N197" s="220"/>
      <c r="O197" s="220"/>
      <c r="P197" s="221"/>
      <c r="Q197" s="221"/>
      <c r="R197" s="28" t="s">
        <v>44</v>
      </c>
      <c r="S197" s="28"/>
      <c r="T197" s="32"/>
      <c r="U197" s="32"/>
      <c r="V197" s="32"/>
      <c r="W197" s="28"/>
      <c r="X197" s="32"/>
      <c r="Y197" s="32"/>
      <c r="Z197" s="32"/>
      <c r="AA197" s="28"/>
      <c r="AB197" s="28"/>
      <c r="AC197" s="29"/>
      <c r="AD197" s="28"/>
      <c r="AE197" s="29"/>
      <c r="AF197" s="28"/>
      <c r="AG197" s="29"/>
      <c r="AH197" s="29"/>
      <c r="AI197" s="28"/>
      <c r="AJ197" s="28"/>
      <c r="AK197" s="28"/>
      <c r="AL197" s="28"/>
      <c r="AM197" s="28"/>
      <c r="AN197" s="37"/>
      <c r="AO197" s="258"/>
      <c r="AP197" s="258"/>
    </row>
    <row r="198" spans="1:42" ht="18.75">
      <c r="A198" s="977"/>
      <c r="B198" s="977"/>
      <c r="C198" s="71" t="s">
        <v>32</v>
      </c>
      <c r="D198" s="36"/>
      <c r="E198" s="28" t="s">
        <v>44</v>
      </c>
      <c r="F198" s="28" t="s">
        <v>44</v>
      </c>
      <c r="G198" s="28" t="s">
        <v>44</v>
      </c>
      <c r="H198" s="28" t="s">
        <v>44</v>
      </c>
      <c r="I198" s="28" t="s">
        <v>44</v>
      </c>
      <c r="J198" s="28" t="s">
        <v>44</v>
      </c>
      <c r="K198" s="28" t="s">
        <v>44</v>
      </c>
      <c r="L198" s="28" t="s">
        <v>44</v>
      </c>
      <c r="M198" s="28" t="s">
        <v>44</v>
      </c>
      <c r="N198" s="283">
        <v>650</v>
      </c>
      <c r="O198" s="283">
        <v>500</v>
      </c>
      <c r="P198" s="221" t="s">
        <v>44</v>
      </c>
      <c r="Q198" s="221" t="s">
        <v>44</v>
      </c>
      <c r="R198" s="28" t="s">
        <v>44</v>
      </c>
      <c r="S198" s="28" t="s">
        <v>44</v>
      </c>
      <c r="T198" s="28" t="s">
        <v>44</v>
      </c>
      <c r="U198" s="28" t="s">
        <v>44</v>
      </c>
      <c r="V198" s="28" t="s">
        <v>44</v>
      </c>
      <c r="W198" s="28" t="s">
        <v>44</v>
      </c>
      <c r="X198" s="28" t="s">
        <v>44</v>
      </c>
      <c r="Y198" s="28" t="s">
        <v>44</v>
      </c>
      <c r="Z198" s="28" t="s">
        <v>44</v>
      </c>
      <c r="AA198" s="28" t="s">
        <v>44</v>
      </c>
      <c r="AB198" s="28" t="s">
        <v>44</v>
      </c>
      <c r="AC198" s="28" t="s">
        <v>44</v>
      </c>
      <c r="AD198" s="28" t="s">
        <v>44</v>
      </c>
      <c r="AE198" s="28" t="s">
        <v>44</v>
      </c>
      <c r="AF198" s="28" t="s">
        <v>44</v>
      </c>
      <c r="AG198" s="28" t="s">
        <v>44</v>
      </c>
      <c r="AH198" s="28" t="s">
        <v>44</v>
      </c>
      <c r="AI198" s="28" t="s">
        <v>44</v>
      </c>
      <c r="AJ198" s="28" t="s">
        <v>44</v>
      </c>
      <c r="AK198" s="28" t="s">
        <v>44</v>
      </c>
      <c r="AL198" s="28" t="s">
        <v>44</v>
      </c>
      <c r="AM198" s="28" t="s">
        <v>44</v>
      </c>
      <c r="AN198" s="37"/>
      <c r="AO198" s="258">
        <f>SUM(E198:AN198)</f>
        <v>1150</v>
      </c>
      <c r="AP198" s="258">
        <f>AO196+AO198</f>
        <v>13395</v>
      </c>
    </row>
    <row r="199" spans="1:42" ht="18.75">
      <c r="A199" s="977"/>
      <c r="B199" s="977"/>
      <c r="C199" s="71"/>
      <c r="D199" s="36"/>
      <c r="E199" s="28"/>
      <c r="F199" s="28"/>
      <c r="G199" s="28"/>
      <c r="H199" s="28"/>
      <c r="I199" s="28"/>
      <c r="J199" s="28"/>
      <c r="K199" s="28"/>
      <c r="L199" s="28"/>
      <c r="M199" s="28"/>
      <c r="N199" s="221"/>
      <c r="O199" s="221"/>
      <c r="P199" s="221"/>
      <c r="Q199" s="221"/>
      <c r="R199" s="28" t="s">
        <v>44</v>
      </c>
      <c r="S199" s="28"/>
      <c r="T199" s="63"/>
      <c r="U199" s="63"/>
      <c r="V199" s="63"/>
      <c r="W199" s="28"/>
      <c r="X199" s="63"/>
      <c r="Y199" s="63"/>
      <c r="Z199" s="63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37"/>
      <c r="AO199" s="258"/>
      <c r="AP199" s="258"/>
    </row>
    <row r="200" spans="1:42" ht="18.75">
      <c r="A200" s="977"/>
      <c r="B200" s="977"/>
      <c r="C200" s="71" t="s">
        <v>33</v>
      </c>
      <c r="D200" s="36"/>
      <c r="E200" s="283">
        <v>150</v>
      </c>
      <c r="F200" s="283">
        <v>100</v>
      </c>
      <c r="G200" s="29">
        <v>100</v>
      </c>
      <c r="H200" s="283">
        <v>75</v>
      </c>
      <c r="I200" s="29">
        <v>10</v>
      </c>
      <c r="J200" s="29">
        <v>30</v>
      </c>
      <c r="K200" s="28" t="s">
        <v>44</v>
      </c>
      <c r="L200" s="28" t="s">
        <v>44</v>
      </c>
      <c r="M200" s="28" t="s">
        <v>44</v>
      </c>
      <c r="N200" s="283">
        <v>650</v>
      </c>
      <c r="O200" s="283">
        <v>500</v>
      </c>
      <c r="P200" s="221" t="s">
        <v>44</v>
      </c>
      <c r="Q200" s="221" t="s">
        <v>44</v>
      </c>
      <c r="R200" s="284">
        <v>200</v>
      </c>
      <c r="S200" s="28" t="s">
        <v>44</v>
      </c>
      <c r="T200" s="32">
        <v>230</v>
      </c>
      <c r="U200" s="32">
        <v>7000</v>
      </c>
      <c r="V200" s="283">
        <v>700</v>
      </c>
      <c r="W200" s="29">
        <v>300</v>
      </c>
      <c r="X200" s="283">
        <v>500</v>
      </c>
      <c r="Y200" s="28" t="s">
        <v>44</v>
      </c>
      <c r="Z200" s="284">
        <v>50</v>
      </c>
      <c r="AA200" s="28" t="s">
        <v>44</v>
      </c>
      <c r="AB200" s="28" t="s">
        <v>44</v>
      </c>
      <c r="AC200" s="289">
        <v>250</v>
      </c>
      <c r="AD200" s="28" t="s">
        <v>44</v>
      </c>
      <c r="AE200" s="284">
        <v>75</v>
      </c>
      <c r="AF200" s="284">
        <v>50</v>
      </c>
      <c r="AG200" s="29">
        <v>1000</v>
      </c>
      <c r="AH200" s="28" t="s">
        <v>44</v>
      </c>
      <c r="AI200" s="28" t="s">
        <v>44</v>
      </c>
      <c r="AJ200" s="28" t="s">
        <v>44</v>
      </c>
      <c r="AK200" s="28" t="s">
        <v>44</v>
      </c>
      <c r="AL200" s="82">
        <v>300</v>
      </c>
      <c r="AM200" s="218">
        <v>25</v>
      </c>
      <c r="AN200" s="37"/>
      <c r="AO200" s="258">
        <f>SUM(E200:AN200)</f>
        <v>12295</v>
      </c>
      <c r="AP200" s="258"/>
    </row>
    <row r="201" spans="1:42" ht="18.75">
      <c r="A201" s="977"/>
      <c r="B201" s="977"/>
      <c r="C201" s="71"/>
      <c r="D201" s="36"/>
      <c r="E201" s="29"/>
      <c r="F201" s="29"/>
      <c r="G201" s="29"/>
      <c r="H201" s="29"/>
      <c r="I201" s="29"/>
      <c r="J201" s="29"/>
      <c r="K201" s="28"/>
      <c r="L201" s="28"/>
      <c r="M201" s="28"/>
      <c r="N201" s="220"/>
      <c r="O201" s="220"/>
      <c r="P201" s="222"/>
      <c r="Q201" s="222"/>
      <c r="R201" s="28" t="s">
        <v>44</v>
      </c>
      <c r="S201" s="28"/>
      <c r="T201" s="32"/>
      <c r="U201" s="32"/>
      <c r="V201" s="32"/>
      <c r="W201" s="29"/>
      <c r="X201" s="32"/>
      <c r="Y201" s="32"/>
      <c r="Z201" s="32"/>
      <c r="AA201" s="28"/>
      <c r="AB201" s="28"/>
      <c r="AC201" s="29"/>
      <c r="AD201" s="28"/>
      <c r="AE201" s="29"/>
      <c r="AF201" s="28"/>
      <c r="AG201" s="29"/>
      <c r="AH201" s="29"/>
      <c r="AI201" s="28"/>
      <c r="AJ201" s="28"/>
      <c r="AK201" s="28"/>
      <c r="AL201" s="28"/>
      <c r="AM201" s="28"/>
      <c r="AN201" s="37"/>
      <c r="AO201" s="258"/>
      <c r="AP201" s="258"/>
    </row>
    <row r="202" spans="1:42" ht="18.75">
      <c r="A202" s="977"/>
      <c r="B202" s="977"/>
      <c r="C202" s="71" t="s">
        <v>34</v>
      </c>
      <c r="D202" s="36"/>
      <c r="E202" s="28" t="s">
        <v>44</v>
      </c>
      <c r="F202" s="28" t="s">
        <v>44</v>
      </c>
      <c r="G202" s="28" t="s">
        <v>44</v>
      </c>
      <c r="H202" s="28" t="s">
        <v>44</v>
      </c>
      <c r="I202" s="28" t="s">
        <v>44</v>
      </c>
      <c r="J202" s="28" t="s">
        <v>44</v>
      </c>
      <c r="K202" s="28" t="s">
        <v>44</v>
      </c>
      <c r="L202" s="28" t="s">
        <v>44</v>
      </c>
      <c r="M202" s="29">
        <v>100</v>
      </c>
      <c r="N202" s="283">
        <v>650</v>
      </c>
      <c r="O202" s="283">
        <v>500</v>
      </c>
      <c r="P202" s="285">
        <v>200</v>
      </c>
      <c r="Q202" s="284">
        <v>500</v>
      </c>
      <c r="R202" s="28" t="s">
        <v>44</v>
      </c>
      <c r="S202" s="28" t="s">
        <v>44</v>
      </c>
      <c r="T202" s="28" t="s">
        <v>44</v>
      </c>
      <c r="U202" s="28" t="s">
        <v>44</v>
      </c>
      <c r="V202" s="28" t="s">
        <v>44</v>
      </c>
      <c r="W202" s="28" t="s">
        <v>44</v>
      </c>
      <c r="X202" s="28" t="s">
        <v>44</v>
      </c>
      <c r="Y202" s="28" t="s">
        <v>44</v>
      </c>
      <c r="Z202" s="28" t="s">
        <v>44</v>
      </c>
      <c r="AA202" s="28" t="s">
        <v>44</v>
      </c>
      <c r="AB202" s="28" t="s">
        <v>44</v>
      </c>
      <c r="AC202" s="28" t="s">
        <v>44</v>
      </c>
      <c r="AD202" s="28" t="s">
        <v>44</v>
      </c>
      <c r="AE202" s="28" t="s">
        <v>44</v>
      </c>
      <c r="AF202" s="28" t="s">
        <v>44</v>
      </c>
      <c r="AG202" s="28" t="s">
        <v>44</v>
      </c>
      <c r="AH202" s="28" t="s">
        <v>44</v>
      </c>
      <c r="AI202" s="28" t="s">
        <v>44</v>
      </c>
      <c r="AJ202" s="28" t="s">
        <v>44</v>
      </c>
      <c r="AK202" s="28" t="s">
        <v>44</v>
      </c>
      <c r="AL202" s="28" t="s">
        <v>44</v>
      </c>
      <c r="AM202" s="28" t="s">
        <v>44</v>
      </c>
      <c r="AN202" s="37"/>
      <c r="AO202" s="258">
        <f>SUM(E202:AN202)</f>
        <v>1950</v>
      </c>
      <c r="AP202" s="258">
        <f>AO200+AO202</f>
        <v>14245</v>
      </c>
    </row>
    <row r="203" spans="1:42" ht="18.75">
      <c r="A203" s="977"/>
      <c r="B203" s="977"/>
      <c r="C203" s="71"/>
      <c r="D203" s="36"/>
      <c r="E203" s="28"/>
      <c r="F203" s="28"/>
      <c r="G203" s="28"/>
      <c r="H203" s="28"/>
      <c r="I203" s="28"/>
      <c r="J203" s="28"/>
      <c r="K203" s="28"/>
      <c r="L203" s="28"/>
      <c r="M203" s="29"/>
      <c r="N203" s="221"/>
      <c r="O203" s="221"/>
      <c r="P203" s="224"/>
      <c r="Q203" s="224"/>
      <c r="R203" s="6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37"/>
      <c r="AO203" s="78">
        <f>SUM(AO192:AO202)</f>
        <v>42980</v>
      </c>
      <c r="AP203" s="78">
        <f>SUM(AP192:AP202)</f>
        <v>42980</v>
      </c>
    </row>
    <row r="204" spans="1:42" s="12" customFormat="1" ht="94.5">
      <c r="A204" s="48">
        <v>17</v>
      </c>
      <c r="B204" s="48" t="s">
        <v>58</v>
      </c>
      <c r="C204" s="72" t="s">
        <v>86</v>
      </c>
      <c r="D204" s="18" t="s">
        <v>0</v>
      </c>
      <c r="E204" s="254" t="s">
        <v>1</v>
      </c>
      <c r="F204" s="254" t="s">
        <v>2</v>
      </c>
      <c r="G204" s="254" t="s">
        <v>3</v>
      </c>
      <c r="H204" s="254" t="s">
        <v>4</v>
      </c>
      <c r="I204" s="254" t="s">
        <v>5</v>
      </c>
      <c r="J204" s="254" t="s">
        <v>221</v>
      </c>
      <c r="K204" s="254" t="s">
        <v>7</v>
      </c>
      <c r="L204" s="254" t="s">
        <v>8</v>
      </c>
      <c r="M204" s="254" t="s">
        <v>9</v>
      </c>
      <c r="N204" s="254" t="s">
        <v>10</v>
      </c>
      <c r="O204" s="254" t="s">
        <v>214</v>
      </c>
      <c r="P204" s="254" t="s">
        <v>12</v>
      </c>
      <c r="Q204" s="254" t="s">
        <v>13</v>
      </c>
      <c r="R204" s="254" t="s">
        <v>93</v>
      </c>
      <c r="S204" s="253" t="s">
        <v>14</v>
      </c>
      <c r="T204" s="254" t="s">
        <v>15</v>
      </c>
      <c r="U204" s="254" t="s">
        <v>16</v>
      </c>
      <c r="V204" s="254" t="s">
        <v>17</v>
      </c>
      <c r="W204" s="254" t="s">
        <v>239</v>
      </c>
      <c r="X204" s="254" t="s">
        <v>19</v>
      </c>
      <c r="Y204" s="254" t="s">
        <v>20</v>
      </c>
      <c r="Z204" s="254" t="s">
        <v>21</v>
      </c>
      <c r="AA204" s="254" t="s">
        <v>22</v>
      </c>
      <c r="AB204" s="254" t="s">
        <v>23</v>
      </c>
      <c r="AC204" s="217" t="s">
        <v>233</v>
      </c>
      <c r="AD204" s="254" t="s">
        <v>25</v>
      </c>
      <c r="AE204" s="254" t="s">
        <v>26</v>
      </c>
      <c r="AF204" s="254" t="s">
        <v>27</v>
      </c>
      <c r="AG204" s="254" t="s">
        <v>28</v>
      </c>
      <c r="AH204" s="254" t="s">
        <v>238</v>
      </c>
      <c r="AI204" s="254" t="s">
        <v>94</v>
      </c>
      <c r="AJ204" s="254" t="s">
        <v>95</v>
      </c>
      <c r="AK204" s="254" t="s">
        <v>96</v>
      </c>
      <c r="AL204" s="33" t="s">
        <v>222</v>
      </c>
      <c r="AM204" s="291" t="s">
        <v>234</v>
      </c>
      <c r="AN204" s="254" t="s">
        <v>36</v>
      </c>
    </row>
    <row r="205" spans="1:42" s="4" customFormat="1" ht="33">
      <c r="A205" s="977"/>
      <c r="B205" s="977"/>
      <c r="C205" s="70" t="s">
        <v>37</v>
      </c>
      <c r="D205" s="11"/>
      <c r="E205" s="29" t="s">
        <v>45</v>
      </c>
      <c r="F205" s="29" t="s">
        <v>46</v>
      </c>
      <c r="G205" s="29"/>
      <c r="H205" s="29" t="s">
        <v>38</v>
      </c>
      <c r="I205" s="29" t="s">
        <v>39</v>
      </c>
      <c r="J205" s="29" t="s">
        <v>40</v>
      </c>
      <c r="K205" s="29" t="s">
        <v>41</v>
      </c>
      <c r="L205" s="29" t="s">
        <v>42</v>
      </c>
      <c r="M205" s="29" t="s">
        <v>43</v>
      </c>
      <c r="N205" s="220" t="s">
        <v>47</v>
      </c>
      <c r="O205" s="220" t="s">
        <v>48</v>
      </c>
      <c r="P205" s="220" t="s">
        <v>49</v>
      </c>
      <c r="Q205" s="220" t="s">
        <v>50</v>
      </c>
      <c r="R205" s="29"/>
      <c r="S205" s="30"/>
      <c r="T205" s="29" t="s">
        <v>51</v>
      </c>
      <c r="U205" s="29" t="s">
        <v>52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33"/>
    </row>
    <row r="206" spans="1:42" ht="18.75">
      <c r="A206" s="977"/>
      <c r="B206" s="977"/>
      <c r="C206" s="71" t="s">
        <v>29</v>
      </c>
      <c r="D206" s="36"/>
      <c r="E206" s="283">
        <v>150</v>
      </c>
      <c r="F206" s="283">
        <v>100</v>
      </c>
      <c r="G206" s="29">
        <v>100</v>
      </c>
      <c r="H206" s="283">
        <v>75</v>
      </c>
      <c r="I206" s="29">
        <v>10</v>
      </c>
      <c r="J206" s="29">
        <v>30</v>
      </c>
      <c r="K206" s="283">
        <v>300</v>
      </c>
      <c r="L206" s="283">
        <v>300</v>
      </c>
      <c r="M206" s="28" t="s">
        <v>44</v>
      </c>
      <c r="N206" s="283">
        <v>650</v>
      </c>
      <c r="O206" s="283">
        <v>500</v>
      </c>
      <c r="P206" s="221" t="s">
        <v>44</v>
      </c>
      <c r="Q206" s="221" t="s">
        <v>44</v>
      </c>
      <c r="R206" s="284">
        <v>200</v>
      </c>
      <c r="S206" s="28" t="s">
        <v>44</v>
      </c>
      <c r="T206" s="284">
        <v>550</v>
      </c>
      <c r="U206" s="32">
        <v>7000</v>
      </c>
      <c r="V206" s="283">
        <v>700</v>
      </c>
      <c r="W206" s="29">
        <v>300</v>
      </c>
      <c r="X206" s="283">
        <v>500</v>
      </c>
      <c r="Y206" s="284">
        <v>100</v>
      </c>
      <c r="Z206" s="284">
        <v>75</v>
      </c>
      <c r="AA206" s="29">
        <v>300</v>
      </c>
      <c r="AB206" s="29">
        <v>100</v>
      </c>
      <c r="AC206" s="289">
        <v>250</v>
      </c>
      <c r="AD206" s="28" t="s">
        <v>44</v>
      </c>
      <c r="AE206" s="284">
        <v>75</v>
      </c>
      <c r="AF206" s="28" t="s">
        <v>44</v>
      </c>
      <c r="AG206" s="29">
        <v>1000</v>
      </c>
      <c r="AH206" s="29">
        <v>500</v>
      </c>
      <c r="AI206" s="28" t="s">
        <v>44</v>
      </c>
      <c r="AJ206" s="28" t="s">
        <v>44</v>
      </c>
      <c r="AK206" s="28" t="s">
        <v>44</v>
      </c>
      <c r="AL206" s="82">
        <v>300</v>
      </c>
      <c r="AM206" s="218">
        <v>25</v>
      </c>
      <c r="AN206" s="37"/>
      <c r="AO206" s="258">
        <f>SUM(E206:AN206)</f>
        <v>14190</v>
      </c>
      <c r="AP206" s="258"/>
    </row>
    <row r="207" spans="1:42" ht="18.75">
      <c r="A207" s="977"/>
      <c r="B207" s="977"/>
      <c r="C207" s="71"/>
      <c r="D207" s="36"/>
      <c r="E207" s="29"/>
      <c r="F207" s="29"/>
      <c r="G207" s="29"/>
      <c r="H207" s="29"/>
      <c r="I207" s="29"/>
      <c r="J207" s="29"/>
      <c r="K207" s="29"/>
      <c r="L207" s="29"/>
      <c r="M207" s="28"/>
      <c r="N207" s="220"/>
      <c r="O207" s="220"/>
      <c r="P207" s="221"/>
      <c r="Q207" s="221"/>
      <c r="R207" s="28" t="s">
        <v>44</v>
      </c>
      <c r="S207" s="28"/>
      <c r="T207" s="32"/>
      <c r="U207" s="32"/>
      <c r="V207" s="32"/>
      <c r="W207" s="28"/>
      <c r="X207" s="32"/>
      <c r="Y207" s="32"/>
      <c r="Z207" s="32"/>
      <c r="AA207" s="29"/>
      <c r="AB207" s="29"/>
      <c r="AC207" s="29"/>
      <c r="AD207" s="28"/>
      <c r="AE207" s="29"/>
      <c r="AF207" s="28"/>
      <c r="AG207" s="29"/>
      <c r="AH207" s="29"/>
      <c r="AI207" s="28"/>
      <c r="AJ207" s="28"/>
      <c r="AK207" s="28"/>
      <c r="AL207" s="28"/>
      <c r="AM207" s="28"/>
      <c r="AN207" s="37"/>
      <c r="AO207" s="258"/>
      <c r="AP207" s="258"/>
    </row>
    <row r="208" spans="1:42" ht="18.75">
      <c r="A208" s="977"/>
      <c r="B208" s="977"/>
      <c r="C208" s="71" t="s">
        <v>30</v>
      </c>
      <c r="D208" s="36"/>
      <c r="E208" s="28" t="s">
        <v>44</v>
      </c>
      <c r="F208" s="28" t="s">
        <v>44</v>
      </c>
      <c r="G208" s="28" t="s">
        <v>44</v>
      </c>
      <c r="H208" s="28" t="s">
        <v>44</v>
      </c>
      <c r="I208" s="28" t="s">
        <v>44</v>
      </c>
      <c r="J208" s="28" t="s">
        <v>44</v>
      </c>
      <c r="K208" s="28" t="s">
        <v>44</v>
      </c>
      <c r="L208" s="28" t="s">
        <v>44</v>
      </c>
      <c r="M208" s="28" t="s">
        <v>44</v>
      </c>
      <c r="N208" s="283">
        <v>650</v>
      </c>
      <c r="O208" s="283">
        <v>500</v>
      </c>
      <c r="P208" s="221" t="s">
        <v>44</v>
      </c>
      <c r="Q208" s="221" t="s">
        <v>44</v>
      </c>
      <c r="R208" s="28" t="s">
        <v>44</v>
      </c>
      <c r="S208" s="28" t="s">
        <v>44</v>
      </c>
      <c r="T208" s="28" t="s">
        <v>44</v>
      </c>
      <c r="U208" s="28" t="s">
        <v>44</v>
      </c>
      <c r="V208" s="28" t="s">
        <v>44</v>
      </c>
      <c r="W208" s="28" t="s">
        <v>44</v>
      </c>
      <c r="X208" s="28" t="s">
        <v>44</v>
      </c>
      <c r="Y208" s="28" t="s">
        <v>44</v>
      </c>
      <c r="Z208" s="28" t="s">
        <v>44</v>
      </c>
      <c r="AA208" s="28" t="s">
        <v>44</v>
      </c>
      <c r="AB208" s="28" t="s">
        <v>44</v>
      </c>
      <c r="AC208" s="28" t="s">
        <v>44</v>
      </c>
      <c r="AD208" s="28" t="s">
        <v>44</v>
      </c>
      <c r="AE208" s="28" t="s">
        <v>44</v>
      </c>
      <c r="AF208" s="28" t="s">
        <v>44</v>
      </c>
      <c r="AG208" s="28" t="s">
        <v>44</v>
      </c>
      <c r="AH208" s="28" t="s">
        <v>44</v>
      </c>
      <c r="AI208" s="28" t="s">
        <v>44</v>
      </c>
      <c r="AJ208" s="28" t="s">
        <v>44</v>
      </c>
      <c r="AK208" s="28" t="s">
        <v>44</v>
      </c>
      <c r="AL208" s="28" t="s">
        <v>44</v>
      </c>
      <c r="AM208" s="28" t="s">
        <v>44</v>
      </c>
      <c r="AN208" s="37"/>
      <c r="AO208" s="258">
        <f>SUM(E208:AN208)</f>
        <v>1150</v>
      </c>
      <c r="AP208" s="258">
        <f>AO206+AO208</f>
        <v>15340</v>
      </c>
    </row>
    <row r="209" spans="1:42" ht="18.75">
      <c r="A209" s="977"/>
      <c r="B209" s="977"/>
      <c r="C209" s="71"/>
      <c r="D209" s="36"/>
      <c r="E209" s="28"/>
      <c r="F209" s="28"/>
      <c r="G209" s="28"/>
      <c r="H209" s="28"/>
      <c r="I209" s="28"/>
      <c r="J209" s="28"/>
      <c r="K209" s="28"/>
      <c r="L209" s="28"/>
      <c r="M209" s="28"/>
      <c r="N209" s="221"/>
      <c r="O209" s="221"/>
      <c r="P209" s="221"/>
      <c r="Q209" s="221"/>
      <c r="R209" s="28" t="s">
        <v>44</v>
      </c>
      <c r="S209" s="28"/>
      <c r="T209" s="63"/>
      <c r="U209" s="63"/>
      <c r="V209" s="63"/>
      <c r="W209" s="28"/>
      <c r="X209" s="63"/>
      <c r="Y209" s="63"/>
      <c r="Z209" s="63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37"/>
      <c r="AO209" s="258"/>
      <c r="AP209" s="258"/>
    </row>
    <row r="210" spans="1:42" ht="18.75">
      <c r="A210" s="977"/>
      <c r="B210" s="977"/>
      <c r="C210" s="71" t="s">
        <v>31</v>
      </c>
      <c r="D210" s="36"/>
      <c r="E210" s="283">
        <v>150</v>
      </c>
      <c r="F210" s="283">
        <v>100</v>
      </c>
      <c r="G210" s="29">
        <v>100</v>
      </c>
      <c r="H210" s="283">
        <v>75</v>
      </c>
      <c r="I210" s="29">
        <v>10</v>
      </c>
      <c r="J210" s="29">
        <v>30</v>
      </c>
      <c r="K210" s="28" t="s">
        <v>44</v>
      </c>
      <c r="L210" s="28" t="s">
        <v>44</v>
      </c>
      <c r="M210" s="28" t="s">
        <v>44</v>
      </c>
      <c r="N210" s="283">
        <v>650</v>
      </c>
      <c r="O210" s="283">
        <v>500</v>
      </c>
      <c r="P210" s="221" t="s">
        <v>44</v>
      </c>
      <c r="Q210" s="221" t="s">
        <v>44</v>
      </c>
      <c r="R210" s="284">
        <v>200</v>
      </c>
      <c r="S210" s="28" t="s">
        <v>44</v>
      </c>
      <c r="T210" s="32">
        <v>230</v>
      </c>
      <c r="U210" s="32">
        <v>7000</v>
      </c>
      <c r="V210" s="283">
        <v>700</v>
      </c>
      <c r="W210" s="29">
        <v>300</v>
      </c>
      <c r="X210" s="283">
        <v>500</v>
      </c>
      <c r="Y210" s="28" t="s">
        <v>44</v>
      </c>
      <c r="Z210" s="284">
        <v>50</v>
      </c>
      <c r="AA210" s="28" t="s">
        <v>44</v>
      </c>
      <c r="AB210" s="28" t="s">
        <v>44</v>
      </c>
      <c r="AC210" s="289">
        <v>250</v>
      </c>
      <c r="AD210" s="28" t="s">
        <v>44</v>
      </c>
      <c r="AE210" s="284">
        <v>75</v>
      </c>
      <c r="AF210" s="28" t="s">
        <v>44</v>
      </c>
      <c r="AG210" s="29">
        <v>1000</v>
      </c>
      <c r="AH210" s="28" t="s">
        <v>44</v>
      </c>
      <c r="AI210" s="28" t="s">
        <v>44</v>
      </c>
      <c r="AJ210" s="28" t="s">
        <v>44</v>
      </c>
      <c r="AK210" s="28" t="s">
        <v>44</v>
      </c>
      <c r="AL210" s="82">
        <v>300</v>
      </c>
      <c r="AM210" s="218">
        <v>25</v>
      </c>
      <c r="AN210" s="37"/>
      <c r="AO210" s="258">
        <f>SUM(E210:AN210)</f>
        <v>12245</v>
      </c>
      <c r="AP210" s="258"/>
    </row>
    <row r="211" spans="1:42" ht="18.75">
      <c r="A211" s="977"/>
      <c r="B211" s="977"/>
      <c r="C211" s="71"/>
      <c r="D211" s="36"/>
      <c r="E211" s="29"/>
      <c r="F211" s="29"/>
      <c r="G211" s="29"/>
      <c r="H211" s="29"/>
      <c r="I211" s="29"/>
      <c r="J211" s="29"/>
      <c r="K211" s="28"/>
      <c r="L211" s="28"/>
      <c r="M211" s="28"/>
      <c r="N211" s="220"/>
      <c r="O211" s="220"/>
      <c r="P211" s="221"/>
      <c r="Q211" s="221"/>
      <c r="R211" s="28" t="s">
        <v>44</v>
      </c>
      <c r="S211" s="28"/>
      <c r="T211" s="32"/>
      <c r="U211" s="32"/>
      <c r="V211" s="32"/>
      <c r="W211" s="28"/>
      <c r="X211" s="32"/>
      <c r="Y211" s="32"/>
      <c r="Z211" s="32"/>
      <c r="AA211" s="28"/>
      <c r="AB211" s="28"/>
      <c r="AC211" s="29"/>
      <c r="AD211" s="28"/>
      <c r="AE211" s="29"/>
      <c r="AF211" s="28"/>
      <c r="AG211" s="29"/>
      <c r="AH211" s="29"/>
      <c r="AI211" s="28"/>
      <c r="AJ211" s="28"/>
      <c r="AK211" s="28"/>
      <c r="AL211" s="28"/>
      <c r="AM211" s="28"/>
      <c r="AN211" s="37"/>
      <c r="AO211" s="258"/>
      <c r="AP211" s="258"/>
    </row>
    <row r="212" spans="1:42" ht="18.75">
      <c r="A212" s="977"/>
      <c r="B212" s="977"/>
      <c r="C212" s="71" t="s">
        <v>32</v>
      </c>
      <c r="D212" s="36"/>
      <c r="E212" s="28" t="s">
        <v>44</v>
      </c>
      <c r="F212" s="28" t="s">
        <v>44</v>
      </c>
      <c r="G212" s="28" t="s">
        <v>44</v>
      </c>
      <c r="H212" s="28" t="s">
        <v>44</v>
      </c>
      <c r="I212" s="28" t="s">
        <v>44</v>
      </c>
      <c r="J212" s="28" t="s">
        <v>44</v>
      </c>
      <c r="K212" s="28" t="s">
        <v>44</v>
      </c>
      <c r="L212" s="28" t="s">
        <v>44</v>
      </c>
      <c r="M212" s="28" t="s">
        <v>44</v>
      </c>
      <c r="N212" s="283">
        <v>650</v>
      </c>
      <c r="O212" s="283">
        <v>500</v>
      </c>
      <c r="P212" s="221" t="s">
        <v>44</v>
      </c>
      <c r="Q212" s="221" t="s">
        <v>44</v>
      </c>
      <c r="R212" s="28" t="s">
        <v>44</v>
      </c>
      <c r="S212" s="28" t="s">
        <v>44</v>
      </c>
      <c r="T212" s="28" t="s">
        <v>44</v>
      </c>
      <c r="U212" s="28" t="s">
        <v>44</v>
      </c>
      <c r="V212" s="28" t="s">
        <v>44</v>
      </c>
      <c r="W212" s="28" t="s">
        <v>44</v>
      </c>
      <c r="X212" s="28" t="s">
        <v>44</v>
      </c>
      <c r="Y212" s="28" t="s">
        <v>44</v>
      </c>
      <c r="Z212" s="28" t="s">
        <v>44</v>
      </c>
      <c r="AA212" s="28" t="s">
        <v>44</v>
      </c>
      <c r="AB212" s="28" t="s">
        <v>44</v>
      </c>
      <c r="AC212" s="28" t="s">
        <v>44</v>
      </c>
      <c r="AD212" s="28" t="s">
        <v>44</v>
      </c>
      <c r="AE212" s="28" t="s">
        <v>44</v>
      </c>
      <c r="AF212" s="28" t="s">
        <v>44</v>
      </c>
      <c r="AG212" s="28" t="s">
        <v>44</v>
      </c>
      <c r="AH212" s="28" t="s">
        <v>44</v>
      </c>
      <c r="AI212" s="28" t="s">
        <v>44</v>
      </c>
      <c r="AJ212" s="28" t="s">
        <v>44</v>
      </c>
      <c r="AK212" s="28" t="s">
        <v>44</v>
      </c>
      <c r="AL212" s="28" t="s">
        <v>44</v>
      </c>
      <c r="AM212" s="28" t="s">
        <v>44</v>
      </c>
      <c r="AN212" s="37"/>
      <c r="AO212" s="258">
        <f>SUM(E212:AN212)</f>
        <v>1150</v>
      </c>
      <c r="AP212" s="258">
        <f>AO210+AO212</f>
        <v>13395</v>
      </c>
    </row>
    <row r="213" spans="1:42" ht="18.75">
      <c r="A213" s="977"/>
      <c r="B213" s="977"/>
      <c r="C213" s="71"/>
      <c r="D213" s="36"/>
      <c r="E213" s="28"/>
      <c r="F213" s="28"/>
      <c r="G213" s="28"/>
      <c r="H213" s="28"/>
      <c r="I213" s="28"/>
      <c r="J213" s="28"/>
      <c r="K213" s="28"/>
      <c r="L213" s="28"/>
      <c r="M213" s="28"/>
      <c r="N213" s="221"/>
      <c r="O213" s="221"/>
      <c r="P213" s="221"/>
      <c r="Q213" s="221"/>
      <c r="R213" s="28" t="s">
        <v>44</v>
      </c>
      <c r="S213" s="28"/>
      <c r="T213" s="63"/>
      <c r="U213" s="63"/>
      <c r="V213" s="63"/>
      <c r="W213" s="28"/>
      <c r="X213" s="63"/>
      <c r="Y213" s="63"/>
      <c r="Z213" s="63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37"/>
      <c r="AO213" s="258"/>
      <c r="AP213" s="258"/>
    </row>
    <row r="214" spans="1:42" ht="18.75">
      <c r="A214" s="977"/>
      <c r="B214" s="977"/>
      <c r="C214" s="71" t="s">
        <v>33</v>
      </c>
      <c r="D214" s="36"/>
      <c r="E214" s="283">
        <v>150</v>
      </c>
      <c r="F214" s="283">
        <v>100</v>
      </c>
      <c r="G214" s="29">
        <v>100</v>
      </c>
      <c r="H214" s="283">
        <v>75</v>
      </c>
      <c r="I214" s="29">
        <v>10</v>
      </c>
      <c r="J214" s="29">
        <v>30</v>
      </c>
      <c r="K214" s="28" t="s">
        <v>44</v>
      </c>
      <c r="L214" s="28" t="s">
        <v>44</v>
      </c>
      <c r="M214" s="28" t="s">
        <v>44</v>
      </c>
      <c r="N214" s="283">
        <v>650</v>
      </c>
      <c r="O214" s="283">
        <v>500</v>
      </c>
      <c r="P214" s="221" t="s">
        <v>44</v>
      </c>
      <c r="Q214" s="221" t="s">
        <v>44</v>
      </c>
      <c r="R214" s="284">
        <v>200</v>
      </c>
      <c r="S214" s="28" t="s">
        <v>44</v>
      </c>
      <c r="T214" s="32">
        <v>230</v>
      </c>
      <c r="U214" s="32">
        <v>7000</v>
      </c>
      <c r="V214" s="283">
        <v>700</v>
      </c>
      <c r="W214" s="29">
        <v>300</v>
      </c>
      <c r="X214" s="283">
        <v>500</v>
      </c>
      <c r="Y214" s="28" t="s">
        <v>44</v>
      </c>
      <c r="Z214" s="284">
        <v>50</v>
      </c>
      <c r="AA214" s="28" t="s">
        <v>44</v>
      </c>
      <c r="AB214" s="28" t="s">
        <v>44</v>
      </c>
      <c r="AC214" s="289">
        <v>250</v>
      </c>
      <c r="AD214" s="28" t="s">
        <v>44</v>
      </c>
      <c r="AE214" s="284">
        <v>75</v>
      </c>
      <c r="AF214" s="284">
        <v>50</v>
      </c>
      <c r="AG214" s="29">
        <v>1000</v>
      </c>
      <c r="AH214" s="28" t="s">
        <v>44</v>
      </c>
      <c r="AI214" s="28" t="s">
        <v>44</v>
      </c>
      <c r="AJ214" s="28" t="s">
        <v>44</v>
      </c>
      <c r="AK214" s="28" t="s">
        <v>44</v>
      </c>
      <c r="AL214" s="82">
        <v>300</v>
      </c>
      <c r="AM214" s="218">
        <v>25</v>
      </c>
      <c r="AN214" s="37"/>
      <c r="AO214" s="258">
        <f>SUM(E214:AN214)</f>
        <v>12295</v>
      </c>
      <c r="AP214" s="258"/>
    </row>
    <row r="215" spans="1:42" ht="18.75">
      <c r="A215" s="977"/>
      <c r="B215" s="977"/>
      <c r="C215" s="71"/>
      <c r="D215" s="36"/>
      <c r="E215" s="29"/>
      <c r="F215" s="29"/>
      <c r="G215" s="29"/>
      <c r="H215" s="29"/>
      <c r="I215" s="29"/>
      <c r="J215" s="29"/>
      <c r="K215" s="28"/>
      <c r="L215" s="28"/>
      <c r="M215" s="28"/>
      <c r="N215" s="220"/>
      <c r="O215" s="220"/>
      <c r="P215" s="222"/>
      <c r="Q215" s="222"/>
      <c r="R215" s="28" t="s">
        <v>44</v>
      </c>
      <c r="S215" s="28"/>
      <c r="T215" s="32"/>
      <c r="U215" s="32"/>
      <c r="V215" s="32"/>
      <c r="W215" s="29"/>
      <c r="X215" s="32"/>
      <c r="Y215" s="32"/>
      <c r="Z215" s="32"/>
      <c r="AA215" s="28"/>
      <c r="AB215" s="28"/>
      <c r="AC215" s="29"/>
      <c r="AD215" s="28"/>
      <c r="AE215" s="29"/>
      <c r="AF215" s="28"/>
      <c r="AG215" s="29"/>
      <c r="AH215" s="29"/>
      <c r="AI215" s="28"/>
      <c r="AJ215" s="28"/>
      <c r="AK215" s="28"/>
      <c r="AL215" s="28"/>
      <c r="AM215" s="28"/>
      <c r="AN215" s="37"/>
      <c r="AO215" s="258"/>
      <c r="AP215" s="258"/>
    </row>
    <row r="216" spans="1:42" ht="18.75">
      <c r="A216" s="977"/>
      <c r="B216" s="977"/>
      <c r="C216" s="71" t="s">
        <v>34</v>
      </c>
      <c r="D216" s="36"/>
      <c r="E216" s="28" t="s">
        <v>44</v>
      </c>
      <c r="F216" s="28" t="s">
        <v>44</v>
      </c>
      <c r="G216" s="28" t="s">
        <v>44</v>
      </c>
      <c r="H216" s="28" t="s">
        <v>44</v>
      </c>
      <c r="I216" s="28" t="s">
        <v>44</v>
      </c>
      <c r="J216" s="28" t="s">
        <v>44</v>
      </c>
      <c r="K216" s="28" t="s">
        <v>44</v>
      </c>
      <c r="L216" s="28" t="s">
        <v>44</v>
      </c>
      <c r="M216" s="29">
        <v>100</v>
      </c>
      <c r="N216" s="283">
        <v>650</v>
      </c>
      <c r="O216" s="283">
        <v>500</v>
      </c>
      <c r="P216" s="285">
        <v>200</v>
      </c>
      <c r="Q216" s="284">
        <v>500</v>
      </c>
      <c r="R216" s="28" t="s">
        <v>44</v>
      </c>
      <c r="S216" s="28" t="s">
        <v>44</v>
      </c>
      <c r="T216" s="28" t="s">
        <v>44</v>
      </c>
      <c r="U216" s="28" t="s">
        <v>44</v>
      </c>
      <c r="V216" s="28" t="s">
        <v>44</v>
      </c>
      <c r="W216" s="28" t="s">
        <v>44</v>
      </c>
      <c r="X216" s="28" t="s">
        <v>44</v>
      </c>
      <c r="Y216" s="28" t="s">
        <v>44</v>
      </c>
      <c r="Z216" s="28" t="s">
        <v>44</v>
      </c>
      <c r="AA216" s="28" t="s">
        <v>44</v>
      </c>
      <c r="AB216" s="28" t="s">
        <v>44</v>
      </c>
      <c r="AC216" s="28" t="s">
        <v>44</v>
      </c>
      <c r="AD216" s="28" t="s">
        <v>44</v>
      </c>
      <c r="AE216" s="28" t="s">
        <v>44</v>
      </c>
      <c r="AF216" s="28" t="s">
        <v>44</v>
      </c>
      <c r="AG216" s="28" t="s">
        <v>44</v>
      </c>
      <c r="AH216" s="28" t="s">
        <v>44</v>
      </c>
      <c r="AI216" s="28" t="s">
        <v>44</v>
      </c>
      <c r="AJ216" s="28" t="s">
        <v>44</v>
      </c>
      <c r="AK216" s="28" t="s">
        <v>44</v>
      </c>
      <c r="AL216" s="28" t="s">
        <v>44</v>
      </c>
      <c r="AM216" s="28" t="s">
        <v>44</v>
      </c>
      <c r="AN216" s="37"/>
      <c r="AO216" s="258">
        <f>SUM(E216:AN216)</f>
        <v>1950</v>
      </c>
      <c r="AP216" s="258">
        <f>AO214+AO216</f>
        <v>14245</v>
      </c>
    </row>
    <row r="217" spans="1:42" ht="18.75">
      <c r="A217" s="977"/>
      <c r="B217" s="977"/>
      <c r="C217" s="71"/>
      <c r="D217" s="36"/>
      <c r="E217" s="28"/>
      <c r="F217" s="28"/>
      <c r="G217" s="28"/>
      <c r="H217" s="28"/>
      <c r="I217" s="28"/>
      <c r="J217" s="28"/>
      <c r="K217" s="28"/>
      <c r="L217" s="28"/>
      <c r="M217" s="29"/>
      <c r="N217" s="221"/>
      <c r="O217" s="221"/>
      <c r="P217" s="224"/>
      <c r="Q217" s="224"/>
      <c r="R217" s="64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37"/>
      <c r="AO217" s="78">
        <f>SUM(AO206:AO216)</f>
        <v>42980</v>
      </c>
      <c r="AP217" s="78">
        <f>SUM(AP206:AP216)</f>
        <v>42980</v>
      </c>
    </row>
    <row r="218" spans="1:42" s="12" customFormat="1" ht="94.5">
      <c r="A218" s="48">
        <v>18</v>
      </c>
      <c r="B218" s="48" t="s">
        <v>59</v>
      </c>
      <c r="C218" s="72" t="s">
        <v>87</v>
      </c>
      <c r="D218" s="18" t="s">
        <v>0</v>
      </c>
      <c r="E218" s="254" t="s">
        <v>1</v>
      </c>
      <c r="F218" s="254" t="s">
        <v>2</v>
      </c>
      <c r="G218" s="254" t="s">
        <v>3</v>
      </c>
      <c r="H218" s="254" t="s">
        <v>4</v>
      </c>
      <c r="I218" s="254" t="s">
        <v>5</v>
      </c>
      <c r="J218" s="254" t="s">
        <v>221</v>
      </c>
      <c r="K218" s="254" t="s">
        <v>7</v>
      </c>
      <c r="L218" s="254" t="s">
        <v>8</v>
      </c>
      <c r="M218" s="254" t="s">
        <v>9</v>
      </c>
      <c r="N218" s="254" t="s">
        <v>10</v>
      </c>
      <c r="O218" s="254" t="s">
        <v>214</v>
      </c>
      <c r="P218" s="254" t="s">
        <v>12</v>
      </c>
      <c r="Q218" s="254" t="s">
        <v>13</v>
      </c>
      <c r="R218" s="254" t="s">
        <v>93</v>
      </c>
      <c r="S218" s="253" t="s">
        <v>14</v>
      </c>
      <c r="T218" s="254" t="s">
        <v>15</v>
      </c>
      <c r="U218" s="254" t="s">
        <v>16</v>
      </c>
      <c r="V218" s="254" t="s">
        <v>17</v>
      </c>
      <c r="W218" s="254" t="s">
        <v>239</v>
      </c>
      <c r="X218" s="254" t="s">
        <v>19</v>
      </c>
      <c r="Y218" s="254" t="s">
        <v>20</v>
      </c>
      <c r="Z218" s="254" t="s">
        <v>21</v>
      </c>
      <c r="AA218" s="254" t="s">
        <v>22</v>
      </c>
      <c r="AB218" s="254" t="s">
        <v>23</v>
      </c>
      <c r="AC218" s="217" t="s">
        <v>233</v>
      </c>
      <c r="AD218" s="254" t="s">
        <v>25</v>
      </c>
      <c r="AE218" s="254" t="s">
        <v>26</v>
      </c>
      <c r="AF218" s="254" t="s">
        <v>27</v>
      </c>
      <c r="AG218" s="254" t="s">
        <v>28</v>
      </c>
      <c r="AH218" s="254" t="s">
        <v>238</v>
      </c>
      <c r="AI218" s="254" t="s">
        <v>94</v>
      </c>
      <c r="AJ218" s="254" t="s">
        <v>95</v>
      </c>
      <c r="AK218" s="254" t="s">
        <v>96</v>
      </c>
      <c r="AL218" s="33" t="s">
        <v>222</v>
      </c>
      <c r="AM218" s="291" t="s">
        <v>234</v>
      </c>
      <c r="AN218" s="254" t="s">
        <v>36</v>
      </c>
    </row>
    <row r="219" spans="1:42" s="4" customFormat="1" ht="33">
      <c r="A219" s="977"/>
      <c r="B219" s="977"/>
      <c r="C219" s="70" t="s">
        <v>37</v>
      </c>
      <c r="D219" s="11"/>
      <c r="E219" s="29" t="s">
        <v>45</v>
      </c>
      <c r="F219" s="29" t="s">
        <v>46</v>
      </c>
      <c r="G219" s="29"/>
      <c r="H219" s="29" t="s">
        <v>38</v>
      </c>
      <c r="I219" s="29" t="s">
        <v>39</v>
      </c>
      <c r="J219" s="29" t="s">
        <v>40</v>
      </c>
      <c r="K219" s="29" t="s">
        <v>41</v>
      </c>
      <c r="L219" s="29" t="s">
        <v>42</v>
      </c>
      <c r="M219" s="29" t="s">
        <v>43</v>
      </c>
      <c r="N219" s="220" t="s">
        <v>47</v>
      </c>
      <c r="O219" s="220" t="s">
        <v>48</v>
      </c>
      <c r="P219" s="220" t="s">
        <v>49</v>
      </c>
      <c r="Q219" s="220" t="s">
        <v>50</v>
      </c>
      <c r="R219" s="29"/>
      <c r="S219" s="30"/>
      <c r="T219" s="29" t="s">
        <v>51</v>
      </c>
      <c r="U219" s="29" t="s">
        <v>52</v>
      </c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33"/>
    </row>
    <row r="220" spans="1:42" ht="18.75">
      <c r="A220" s="977"/>
      <c r="B220" s="977"/>
      <c r="C220" s="71" t="s">
        <v>29</v>
      </c>
      <c r="D220" s="36"/>
      <c r="E220" s="283">
        <v>150</v>
      </c>
      <c r="F220" s="283">
        <v>100</v>
      </c>
      <c r="G220" s="29">
        <v>100</v>
      </c>
      <c r="H220" s="283">
        <v>75</v>
      </c>
      <c r="I220" s="29">
        <v>10</v>
      </c>
      <c r="J220" s="29">
        <v>30</v>
      </c>
      <c r="K220" s="283">
        <v>300</v>
      </c>
      <c r="L220" s="283">
        <v>300</v>
      </c>
      <c r="M220" s="28" t="s">
        <v>44</v>
      </c>
      <c r="N220" s="283">
        <v>650</v>
      </c>
      <c r="O220" s="283">
        <v>500</v>
      </c>
      <c r="P220" s="221" t="s">
        <v>44</v>
      </c>
      <c r="Q220" s="221" t="s">
        <v>44</v>
      </c>
      <c r="R220" s="284">
        <v>200</v>
      </c>
      <c r="S220" s="28" t="s">
        <v>44</v>
      </c>
      <c r="T220" s="284">
        <v>550</v>
      </c>
      <c r="U220" s="32">
        <v>7000</v>
      </c>
      <c r="V220" s="283">
        <v>700</v>
      </c>
      <c r="W220" s="29">
        <v>300</v>
      </c>
      <c r="X220" s="283">
        <v>500</v>
      </c>
      <c r="Y220" s="284">
        <v>100</v>
      </c>
      <c r="Z220" s="284">
        <v>75</v>
      </c>
      <c r="AA220" s="29">
        <v>300</v>
      </c>
      <c r="AB220" s="29">
        <v>100</v>
      </c>
      <c r="AC220" s="289">
        <v>250</v>
      </c>
      <c r="AD220" s="28" t="s">
        <v>44</v>
      </c>
      <c r="AE220" s="284">
        <v>75</v>
      </c>
      <c r="AF220" s="28" t="s">
        <v>44</v>
      </c>
      <c r="AG220" s="29">
        <v>1000</v>
      </c>
      <c r="AH220" s="29">
        <v>500</v>
      </c>
      <c r="AI220" s="28" t="s">
        <v>44</v>
      </c>
      <c r="AJ220" s="28" t="s">
        <v>44</v>
      </c>
      <c r="AK220" s="28" t="s">
        <v>44</v>
      </c>
      <c r="AL220" s="82">
        <v>300</v>
      </c>
      <c r="AM220" s="218">
        <v>25</v>
      </c>
      <c r="AN220" s="37"/>
      <c r="AO220" s="258">
        <f>SUM(E220:AN220)</f>
        <v>14190</v>
      </c>
      <c r="AP220" s="258"/>
    </row>
    <row r="221" spans="1:42" ht="18.75">
      <c r="A221" s="977"/>
      <c r="B221" s="977"/>
      <c r="C221" s="71"/>
      <c r="D221" s="36"/>
      <c r="E221" s="29"/>
      <c r="F221" s="29"/>
      <c r="G221" s="29"/>
      <c r="H221" s="29"/>
      <c r="I221" s="29"/>
      <c r="J221" s="29"/>
      <c r="K221" s="29"/>
      <c r="L221" s="29"/>
      <c r="M221" s="28"/>
      <c r="N221" s="220"/>
      <c r="O221" s="220"/>
      <c r="P221" s="221"/>
      <c r="Q221" s="221"/>
      <c r="R221" s="28" t="s">
        <v>44</v>
      </c>
      <c r="S221" s="28"/>
      <c r="T221" s="32"/>
      <c r="U221" s="32"/>
      <c r="V221" s="32"/>
      <c r="W221" s="28"/>
      <c r="X221" s="32"/>
      <c r="Y221" s="32"/>
      <c r="Z221" s="32"/>
      <c r="AA221" s="29"/>
      <c r="AB221" s="29"/>
      <c r="AC221" s="29"/>
      <c r="AD221" s="28"/>
      <c r="AE221" s="29"/>
      <c r="AF221" s="28"/>
      <c r="AG221" s="29"/>
      <c r="AH221" s="29"/>
      <c r="AI221" s="28"/>
      <c r="AJ221" s="28"/>
      <c r="AK221" s="28"/>
      <c r="AL221" s="28"/>
      <c r="AM221" s="28"/>
      <c r="AN221" s="37"/>
      <c r="AO221" s="258"/>
      <c r="AP221" s="258"/>
    </row>
    <row r="222" spans="1:42" ht="18.75">
      <c r="A222" s="977"/>
      <c r="B222" s="977"/>
      <c r="C222" s="71" t="s">
        <v>30</v>
      </c>
      <c r="D222" s="36"/>
      <c r="E222" s="28" t="s">
        <v>44</v>
      </c>
      <c r="F222" s="28" t="s">
        <v>44</v>
      </c>
      <c r="G222" s="28" t="s">
        <v>44</v>
      </c>
      <c r="H222" s="28" t="s">
        <v>44</v>
      </c>
      <c r="I222" s="28" t="s">
        <v>44</v>
      </c>
      <c r="J222" s="28" t="s">
        <v>44</v>
      </c>
      <c r="K222" s="28" t="s">
        <v>44</v>
      </c>
      <c r="L222" s="28" t="s">
        <v>44</v>
      </c>
      <c r="M222" s="28" t="s">
        <v>44</v>
      </c>
      <c r="N222" s="283">
        <v>650</v>
      </c>
      <c r="O222" s="283">
        <v>500</v>
      </c>
      <c r="P222" s="221" t="s">
        <v>44</v>
      </c>
      <c r="Q222" s="221" t="s">
        <v>44</v>
      </c>
      <c r="R222" s="28" t="s">
        <v>44</v>
      </c>
      <c r="S222" s="28" t="s">
        <v>44</v>
      </c>
      <c r="T222" s="28" t="s">
        <v>44</v>
      </c>
      <c r="U222" s="28" t="s">
        <v>44</v>
      </c>
      <c r="V222" s="28" t="s">
        <v>44</v>
      </c>
      <c r="W222" s="28" t="s">
        <v>44</v>
      </c>
      <c r="X222" s="28" t="s">
        <v>44</v>
      </c>
      <c r="Y222" s="28" t="s">
        <v>44</v>
      </c>
      <c r="Z222" s="28" t="s">
        <v>44</v>
      </c>
      <c r="AA222" s="28" t="s">
        <v>44</v>
      </c>
      <c r="AB222" s="28" t="s">
        <v>44</v>
      </c>
      <c r="AC222" s="28" t="s">
        <v>44</v>
      </c>
      <c r="AD222" s="28" t="s">
        <v>44</v>
      </c>
      <c r="AE222" s="28" t="s">
        <v>44</v>
      </c>
      <c r="AF222" s="28" t="s">
        <v>44</v>
      </c>
      <c r="AG222" s="28" t="s">
        <v>44</v>
      </c>
      <c r="AH222" s="28" t="s">
        <v>44</v>
      </c>
      <c r="AI222" s="28" t="s">
        <v>44</v>
      </c>
      <c r="AJ222" s="28" t="s">
        <v>44</v>
      </c>
      <c r="AK222" s="28" t="s">
        <v>44</v>
      </c>
      <c r="AL222" s="28" t="s">
        <v>44</v>
      </c>
      <c r="AM222" s="28" t="s">
        <v>44</v>
      </c>
      <c r="AN222" s="37"/>
      <c r="AO222" s="258">
        <f>SUM(E222:AN222)</f>
        <v>1150</v>
      </c>
      <c r="AP222" s="258">
        <f>AO220+AO222</f>
        <v>15340</v>
      </c>
    </row>
    <row r="223" spans="1:42" ht="18.75">
      <c r="A223" s="977"/>
      <c r="B223" s="977"/>
      <c r="C223" s="71"/>
      <c r="D223" s="36"/>
      <c r="E223" s="28"/>
      <c r="F223" s="28"/>
      <c r="G223" s="28"/>
      <c r="H223" s="28"/>
      <c r="I223" s="28"/>
      <c r="J223" s="28"/>
      <c r="K223" s="28"/>
      <c r="L223" s="28"/>
      <c r="M223" s="28"/>
      <c r="N223" s="221"/>
      <c r="O223" s="221"/>
      <c r="P223" s="221"/>
      <c r="Q223" s="221"/>
      <c r="R223" s="28" t="s">
        <v>44</v>
      </c>
      <c r="S223" s="28"/>
      <c r="T223" s="63"/>
      <c r="U223" s="63"/>
      <c r="V223" s="63"/>
      <c r="W223" s="28"/>
      <c r="X223" s="63"/>
      <c r="Y223" s="63"/>
      <c r="Z223" s="63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37"/>
      <c r="AO223" s="258"/>
      <c r="AP223" s="258"/>
    </row>
    <row r="224" spans="1:42" ht="18.75">
      <c r="A224" s="977"/>
      <c r="B224" s="977"/>
      <c r="C224" s="71" t="s">
        <v>31</v>
      </c>
      <c r="D224" s="36"/>
      <c r="E224" s="283">
        <v>150</v>
      </c>
      <c r="F224" s="283">
        <v>100</v>
      </c>
      <c r="G224" s="29">
        <v>100</v>
      </c>
      <c r="H224" s="283">
        <v>75</v>
      </c>
      <c r="I224" s="29">
        <v>10</v>
      </c>
      <c r="J224" s="29">
        <v>30</v>
      </c>
      <c r="K224" s="28" t="s">
        <v>44</v>
      </c>
      <c r="L224" s="28" t="s">
        <v>44</v>
      </c>
      <c r="M224" s="28" t="s">
        <v>44</v>
      </c>
      <c r="N224" s="283">
        <v>650</v>
      </c>
      <c r="O224" s="283">
        <v>500</v>
      </c>
      <c r="P224" s="221" t="s">
        <v>44</v>
      </c>
      <c r="Q224" s="221" t="s">
        <v>44</v>
      </c>
      <c r="R224" s="284">
        <v>200</v>
      </c>
      <c r="S224" s="28" t="s">
        <v>44</v>
      </c>
      <c r="T224" s="32">
        <v>230</v>
      </c>
      <c r="U224" s="32">
        <v>7000</v>
      </c>
      <c r="V224" s="283">
        <v>700</v>
      </c>
      <c r="W224" s="29">
        <v>300</v>
      </c>
      <c r="X224" s="283">
        <v>500</v>
      </c>
      <c r="Y224" s="28" t="s">
        <v>44</v>
      </c>
      <c r="Z224" s="284">
        <v>50</v>
      </c>
      <c r="AA224" s="28" t="s">
        <v>44</v>
      </c>
      <c r="AB224" s="28" t="s">
        <v>44</v>
      </c>
      <c r="AC224" s="289">
        <v>250</v>
      </c>
      <c r="AD224" s="28" t="s">
        <v>44</v>
      </c>
      <c r="AE224" s="284">
        <v>75</v>
      </c>
      <c r="AF224" s="28" t="s">
        <v>44</v>
      </c>
      <c r="AG224" s="29">
        <v>1000</v>
      </c>
      <c r="AH224" s="28" t="s">
        <v>44</v>
      </c>
      <c r="AI224" s="28" t="s">
        <v>44</v>
      </c>
      <c r="AJ224" s="28" t="s">
        <v>44</v>
      </c>
      <c r="AK224" s="28" t="s">
        <v>44</v>
      </c>
      <c r="AL224" s="82">
        <v>300</v>
      </c>
      <c r="AM224" s="218">
        <v>25</v>
      </c>
      <c r="AN224" s="37"/>
      <c r="AO224" s="258">
        <f>SUM(E224:AN224)</f>
        <v>12245</v>
      </c>
      <c r="AP224" s="258"/>
    </row>
    <row r="225" spans="1:42" ht="18.75">
      <c r="A225" s="977"/>
      <c r="B225" s="977"/>
      <c r="C225" s="71"/>
      <c r="D225" s="36"/>
      <c r="E225" s="29"/>
      <c r="F225" s="29"/>
      <c r="G225" s="29"/>
      <c r="H225" s="29"/>
      <c r="I225" s="29"/>
      <c r="J225" s="29"/>
      <c r="K225" s="28"/>
      <c r="L225" s="28"/>
      <c r="M225" s="28"/>
      <c r="N225" s="220"/>
      <c r="O225" s="220"/>
      <c r="P225" s="221"/>
      <c r="Q225" s="221"/>
      <c r="R225" s="28" t="s">
        <v>44</v>
      </c>
      <c r="S225" s="28"/>
      <c r="T225" s="32"/>
      <c r="U225" s="32"/>
      <c r="V225" s="32"/>
      <c r="W225" s="28"/>
      <c r="X225" s="32"/>
      <c r="Y225" s="32"/>
      <c r="Z225" s="32"/>
      <c r="AA225" s="28"/>
      <c r="AB225" s="28"/>
      <c r="AC225" s="29"/>
      <c r="AD225" s="28"/>
      <c r="AE225" s="29"/>
      <c r="AF225" s="28"/>
      <c r="AG225" s="29"/>
      <c r="AH225" s="29"/>
      <c r="AI225" s="28"/>
      <c r="AJ225" s="28"/>
      <c r="AK225" s="28"/>
      <c r="AL225" s="28"/>
      <c r="AM225" s="28"/>
      <c r="AN225" s="37"/>
      <c r="AO225" s="258"/>
      <c r="AP225" s="258"/>
    </row>
    <row r="226" spans="1:42" ht="18.75">
      <c r="A226" s="977"/>
      <c r="B226" s="977"/>
      <c r="C226" s="71" t="s">
        <v>32</v>
      </c>
      <c r="D226" s="36"/>
      <c r="E226" s="28" t="s">
        <v>44</v>
      </c>
      <c r="F226" s="28" t="s">
        <v>44</v>
      </c>
      <c r="G226" s="28" t="s">
        <v>44</v>
      </c>
      <c r="H226" s="28" t="s">
        <v>44</v>
      </c>
      <c r="I226" s="28" t="s">
        <v>44</v>
      </c>
      <c r="J226" s="28" t="s">
        <v>44</v>
      </c>
      <c r="K226" s="28" t="s">
        <v>44</v>
      </c>
      <c r="L226" s="28" t="s">
        <v>44</v>
      </c>
      <c r="M226" s="28" t="s">
        <v>44</v>
      </c>
      <c r="N226" s="283">
        <v>650</v>
      </c>
      <c r="O226" s="283">
        <v>500</v>
      </c>
      <c r="P226" s="221" t="s">
        <v>44</v>
      </c>
      <c r="Q226" s="221" t="s">
        <v>44</v>
      </c>
      <c r="R226" s="28" t="s">
        <v>44</v>
      </c>
      <c r="S226" s="28" t="s">
        <v>44</v>
      </c>
      <c r="T226" s="28" t="s">
        <v>44</v>
      </c>
      <c r="U226" s="28" t="s">
        <v>44</v>
      </c>
      <c r="V226" s="28" t="s">
        <v>44</v>
      </c>
      <c r="W226" s="28" t="s">
        <v>44</v>
      </c>
      <c r="X226" s="28" t="s">
        <v>44</v>
      </c>
      <c r="Y226" s="28" t="s">
        <v>44</v>
      </c>
      <c r="Z226" s="28" t="s">
        <v>44</v>
      </c>
      <c r="AA226" s="28" t="s">
        <v>44</v>
      </c>
      <c r="AB226" s="28" t="s">
        <v>44</v>
      </c>
      <c r="AC226" s="28" t="s">
        <v>44</v>
      </c>
      <c r="AD226" s="28" t="s">
        <v>44</v>
      </c>
      <c r="AE226" s="28" t="s">
        <v>44</v>
      </c>
      <c r="AF226" s="28" t="s">
        <v>44</v>
      </c>
      <c r="AG226" s="28" t="s">
        <v>44</v>
      </c>
      <c r="AH226" s="28" t="s">
        <v>44</v>
      </c>
      <c r="AI226" s="28" t="s">
        <v>44</v>
      </c>
      <c r="AJ226" s="28" t="s">
        <v>44</v>
      </c>
      <c r="AK226" s="28" t="s">
        <v>44</v>
      </c>
      <c r="AL226" s="28" t="s">
        <v>44</v>
      </c>
      <c r="AM226" s="28" t="s">
        <v>44</v>
      </c>
      <c r="AN226" s="37"/>
      <c r="AO226" s="258">
        <f>SUM(E226:AN226)</f>
        <v>1150</v>
      </c>
      <c r="AP226" s="258">
        <f>AO224+AO226</f>
        <v>13395</v>
      </c>
    </row>
    <row r="227" spans="1:42" ht="18.75">
      <c r="A227" s="977"/>
      <c r="B227" s="977"/>
      <c r="C227" s="71"/>
      <c r="D227" s="36"/>
      <c r="E227" s="28"/>
      <c r="F227" s="28"/>
      <c r="G227" s="28"/>
      <c r="H227" s="28"/>
      <c r="I227" s="28"/>
      <c r="J227" s="28"/>
      <c r="K227" s="28"/>
      <c r="L227" s="28"/>
      <c r="M227" s="28"/>
      <c r="N227" s="221"/>
      <c r="O227" s="221"/>
      <c r="P227" s="221"/>
      <c r="Q227" s="221"/>
      <c r="R227" s="28" t="s">
        <v>44</v>
      </c>
      <c r="S227" s="28"/>
      <c r="T227" s="63"/>
      <c r="U227" s="63"/>
      <c r="V227" s="63"/>
      <c r="W227" s="28"/>
      <c r="X227" s="63"/>
      <c r="Y227" s="63"/>
      <c r="Z227" s="63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37"/>
      <c r="AO227" s="258"/>
      <c r="AP227" s="258"/>
    </row>
    <row r="228" spans="1:42" ht="18.75">
      <c r="A228" s="977"/>
      <c r="B228" s="977"/>
      <c r="C228" s="71" t="s">
        <v>33</v>
      </c>
      <c r="D228" s="36"/>
      <c r="E228" s="283">
        <v>150</v>
      </c>
      <c r="F228" s="283">
        <v>100</v>
      </c>
      <c r="G228" s="29">
        <v>100</v>
      </c>
      <c r="H228" s="283">
        <v>75</v>
      </c>
      <c r="I228" s="29">
        <v>10</v>
      </c>
      <c r="J228" s="29">
        <v>30</v>
      </c>
      <c r="K228" s="28" t="s">
        <v>44</v>
      </c>
      <c r="L228" s="28" t="s">
        <v>44</v>
      </c>
      <c r="M228" s="28" t="s">
        <v>44</v>
      </c>
      <c r="N228" s="283">
        <v>650</v>
      </c>
      <c r="O228" s="283">
        <v>500</v>
      </c>
      <c r="P228" s="221" t="s">
        <v>44</v>
      </c>
      <c r="Q228" s="221" t="s">
        <v>44</v>
      </c>
      <c r="R228" s="284">
        <v>200</v>
      </c>
      <c r="S228" s="28" t="s">
        <v>44</v>
      </c>
      <c r="T228" s="32">
        <v>230</v>
      </c>
      <c r="U228" s="32">
        <v>7000</v>
      </c>
      <c r="V228" s="283">
        <v>700</v>
      </c>
      <c r="W228" s="29">
        <v>300</v>
      </c>
      <c r="X228" s="283">
        <v>500</v>
      </c>
      <c r="Y228" s="28" t="s">
        <v>44</v>
      </c>
      <c r="Z228" s="284">
        <v>50</v>
      </c>
      <c r="AA228" s="28" t="s">
        <v>44</v>
      </c>
      <c r="AB228" s="28" t="s">
        <v>44</v>
      </c>
      <c r="AC228" s="289">
        <v>250</v>
      </c>
      <c r="AD228" s="28" t="s">
        <v>44</v>
      </c>
      <c r="AE228" s="284">
        <v>75</v>
      </c>
      <c r="AF228" s="284">
        <v>50</v>
      </c>
      <c r="AG228" s="29">
        <v>1000</v>
      </c>
      <c r="AH228" s="28" t="s">
        <v>44</v>
      </c>
      <c r="AI228" s="28" t="s">
        <v>44</v>
      </c>
      <c r="AJ228" s="28" t="s">
        <v>44</v>
      </c>
      <c r="AK228" s="28" t="s">
        <v>44</v>
      </c>
      <c r="AL228" s="82">
        <v>300</v>
      </c>
      <c r="AM228" s="218">
        <v>25</v>
      </c>
      <c r="AN228" s="37"/>
      <c r="AO228" s="258">
        <f>SUM(E228:AN228)</f>
        <v>12295</v>
      </c>
      <c r="AP228" s="258"/>
    </row>
    <row r="229" spans="1:42" ht="18.75">
      <c r="A229" s="977"/>
      <c r="B229" s="977"/>
      <c r="C229" s="71"/>
      <c r="D229" s="36"/>
      <c r="E229" s="29"/>
      <c r="F229" s="29"/>
      <c r="G229" s="29"/>
      <c r="H229" s="29"/>
      <c r="I229" s="29"/>
      <c r="J229" s="29"/>
      <c r="K229" s="28"/>
      <c r="L229" s="28"/>
      <c r="M229" s="28"/>
      <c r="N229" s="220"/>
      <c r="O229" s="220"/>
      <c r="P229" s="222"/>
      <c r="Q229" s="222"/>
      <c r="R229" s="28" t="s">
        <v>44</v>
      </c>
      <c r="S229" s="28"/>
      <c r="T229" s="32"/>
      <c r="U229" s="32"/>
      <c r="V229" s="32"/>
      <c r="W229" s="29"/>
      <c r="X229" s="32"/>
      <c r="Y229" s="32"/>
      <c r="Z229" s="32"/>
      <c r="AA229" s="28"/>
      <c r="AB229" s="28"/>
      <c r="AC229" s="29"/>
      <c r="AD229" s="28"/>
      <c r="AE229" s="29"/>
      <c r="AF229" s="28"/>
      <c r="AG229" s="29"/>
      <c r="AH229" s="29"/>
      <c r="AI229" s="28"/>
      <c r="AJ229" s="28"/>
      <c r="AK229" s="28"/>
      <c r="AL229" s="28"/>
      <c r="AM229" s="28"/>
      <c r="AN229" s="37"/>
      <c r="AO229" s="258"/>
      <c r="AP229" s="258"/>
    </row>
    <row r="230" spans="1:42" ht="18.75">
      <c r="A230" s="977"/>
      <c r="B230" s="977"/>
      <c r="C230" s="71" t="s">
        <v>34</v>
      </c>
      <c r="D230" s="36"/>
      <c r="E230" s="28" t="s">
        <v>44</v>
      </c>
      <c r="F230" s="28" t="s">
        <v>44</v>
      </c>
      <c r="G230" s="28" t="s">
        <v>44</v>
      </c>
      <c r="H230" s="28" t="s">
        <v>44</v>
      </c>
      <c r="I230" s="28" t="s">
        <v>44</v>
      </c>
      <c r="J230" s="28" t="s">
        <v>44</v>
      </c>
      <c r="K230" s="28" t="s">
        <v>44</v>
      </c>
      <c r="L230" s="28" t="s">
        <v>44</v>
      </c>
      <c r="M230" s="29">
        <v>100</v>
      </c>
      <c r="N230" s="283">
        <v>650</v>
      </c>
      <c r="O230" s="283">
        <v>500</v>
      </c>
      <c r="P230" s="285">
        <v>200</v>
      </c>
      <c r="Q230" s="284">
        <v>500</v>
      </c>
      <c r="R230" s="28" t="s">
        <v>44</v>
      </c>
      <c r="S230" s="28" t="s">
        <v>44</v>
      </c>
      <c r="T230" s="28" t="s">
        <v>44</v>
      </c>
      <c r="U230" s="28" t="s">
        <v>44</v>
      </c>
      <c r="V230" s="28" t="s">
        <v>44</v>
      </c>
      <c r="W230" s="28" t="s">
        <v>44</v>
      </c>
      <c r="X230" s="28" t="s">
        <v>44</v>
      </c>
      <c r="Y230" s="28" t="s">
        <v>44</v>
      </c>
      <c r="Z230" s="28" t="s">
        <v>44</v>
      </c>
      <c r="AA230" s="28" t="s">
        <v>44</v>
      </c>
      <c r="AB230" s="28" t="s">
        <v>44</v>
      </c>
      <c r="AC230" s="28" t="s">
        <v>44</v>
      </c>
      <c r="AD230" s="28" t="s">
        <v>44</v>
      </c>
      <c r="AE230" s="28" t="s">
        <v>44</v>
      </c>
      <c r="AF230" s="28" t="s">
        <v>44</v>
      </c>
      <c r="AG230" s="28" t="s">
        <v>44</v>
      </c>
      <c r="AH230" s="28" t="s">
        <v>44</v>
      </c>
      <c r="AI230" s="28" t="s">
        <v>44</v>
      </c>
      <c r="AJ230" s="28" t="s">
        <v>44</v>
      </c>
      <c r="AK230" s="28" t="s">
        <v>44</v>
      </c>
      <c r="AL230" s="28" t="s">
        <v>44</v>
      </c>
      <c r="AM230" s="28" t="s">
        <v>44</v>
      </c>
      <c r="AN230" s="37"/>
      <c r="AO230" s="258">
        <f>SUM(E230:AN230)</f>
        <v>1950</v>
      </c>
      <c r="AP230" s="258">
        <f>AO228+AO230</f>
        <v>14245</v>
      </c>
    </row>
    <row r="231" spans="1:42" ht="18.75">
      <c r="A231" s="977"/>
      <c r="B231" s="977"/>
      <c r="C231" s="71"/>
      <c r="D231" s="36"/>
      <c r="E231" s="28"/>
      <c r="F231" s="28"/>
      <c r="G231" s="28"/>
      <c r="H231" s="28"/>
      <c r="I231" s="28"/>
      <c r="J231" s="28"/>
      <c r="K231" s="28"/>
      <c r="L231" s="28"/>
      <c r="M231" s="29"/>
      <c r="N231" s="221"/>
      <c r="O231" s="221"/>
      <c r="P231" s="224"/>
      <c r="Q231" s="224"/>
      <c r="R231" s="64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37"/>
      <c r="AO231" s="78">
        <f>SUM(AO220:AO230)</f>
        <v>42980</v>
      </c>
      <c r="AP231" s="78">
        <f>SUM(AP220:AP230)</f>
        <v>42980</v>
      </c>
    </row>
    <row r="232" spans="1:42" s="60" customFormat="1">
      <c r="A232" s="90"/>
      <c r="B232" s="91"/>
      <c r="C232" s="48"/>
      <c r="D232" s="49"/>
      <c r="E232" s="48">
        <v>1</v>
      </c>
      <c r="F232" s="48">
        <v>2</v>
      </c>
      <c r="G232" s="48">
        <v>3</v>
      </c>
      <c r="H232" s="48">
        <v>4</v>
      </c>
      <c r="I232" s="48">
        <v>5</v>
      </c>
      <c r="J232" s="48">
        <v>6</v>
      </c>
      <c r="K232" s="48">
        <v>7</v>
      </c>
      <c r="L232" s="48">
        <v>8</v>
      </c>
      <c r="M232" s="48">
        <v>9</v>
      </c>
      <c r="N232" s="216">
        <v>10</v>
      </c>
      <c r="O232" s="216">
        <v>11</v>
      </c>
      <c r="P232" s="216">
        <v>12</v>
      </c>
      <c r="Q232" s="216">
        <v>13</v>
      </c>
      <c r="R232" s="48">
        <v>14</v>
      </c>
      <c r="S232" s="49"/>
      <c r="T232" s="48">
        <v>15</v>
      </c>
      <c r="U232" s="48">
        <v>16</v>
      </c>
      <c r="V232" s="48">
        <v>17</v>
      </c>
      <c r="W232" s="48">
        <v>18</v>
      </c>
      <c r="X232" s="48">
        <v>19</v>
      </c>
      <c r="Y232" s="48">
        <v>20</v>
      </c>
      <c r="Z232" s="48">
        <v>21</v>
      </c>
      <c r="AA232" s="48">
        <v>22</v>
      </c>
      <c r="AB232" s="48">
        <v>23</v>
      </c>
      <c r="AC232" s="48">
        <v>24</v>
      </c>
      <c r="AD232" s="48">
        <v>25</v>
      </c>
      <c r="AE232" s="48">
        <v>26</v>
      </c>
      <c r="AF232" s="48">
        <v>27</v>
      </c>
      <c r="AG232" s="48">
        <v>28</v>
      </c>
      <c r="AH232" s="48"/>
      <c r="AI232" s="48">
        <v>29</v>
      </c>
      <c r="AJ232" s="48">
        <v>30</v>
      </c>
      <c r="AK232" s="48">
        <v>31</v>
      </c>
      <c r="AL232" s="48"/>
      <c r="AM232" s="48"/>
      <c r="AN232" s="59">
        <v>32</v>
      </c>
    </row>
    <row r="233" spans="1:42" s="12" customFormat="1" ht="94.5">
      <c r="A233" s="48">
        <v>19</v>
      </c>
      <c r="B233" s="48" t="s">
        <v>60</v>
      </c>
      <c r="C233" s="72" t="s">
        <v>88</v>
      </c>
      <c r="D233" s="18" t="s">
        <v>0</v>
      </c>
      <c r="E233" s="254" t="s">
        <v>1</v>
      </c>
      <c r="F233" s="254" t="s">
        <v>2</v>
      </c>
      <c r="G233" s="254" t="s">
        <v>3</v>
      </c>
      <c r="H233" s="254" t="s">
        <v>4</v>
      </c>
      <c r="I233" s="254" t="s">
        <v>5</v>
      </c>
      <c r="J233" s="254" t="s">
        <v>221</v>
      </c>
      <c r="K233" s="254" t="s">
        <v>7</v>
      </c>
      <c r="L233" s="254" t="s">
        <v>8</v>
      </c>
      <c r="M233" s="254" t="s">
        <v>9</v>
      </c>
      <c r="N233" s="254" t="s">
        <v>10</v>
      </c>
      <c r="O233" s="254" t="s">
        <v>214</v>
      </c>
      <c r="P233" s="254" t="s">
        <v>12</v>
      </c>
      <c r="Q233" s="254" t="s">
        <v>13</v>
      </c>
      <c r="R233" s="254" t="s">
        <v>93</v>
      </c>
      <c r="S233" s="253" t="s">
        <v>14</v>
      </c>
      <c r="T233" s="254" t="s">
        <v>15</v>
      </c>
      <c r="U233" s="254" t="s">
        <v>16</v>
      </c>
      <c r="V233" s="254" t="s">
        <v>17</v>
      </c>
      <c r="W233" s="254" t="s">
        <v>239</v>
      </c>
      <c r="X233" s="254" t="s">
        <v>19</v>
      </c>
      <c r="Y233" s="254" t="s">
        <v>20</v>
      </c>
      <c r="Z233" s="254" t="s">
        <v>21</v>
      </c>
      <c r="AA233" s="254" t="s">
        <v>22</v>
      </c>
      <c r="AB233" s="254" t="s">
        <v>23</v>
      </c>
      <c r="AC233" s="217" t="s">
        <v>233</v>
      </c>
      <c r="AD233" s="254" t="s">
        <v>25</v>
      </c>
      <c r="AE233" s="254" t="s">
        <v>26</v>
      </c>
      <c r="AF233" s="254" t="s">
        <v>27</v>
      </c>
      <c r="AG233" s="254" t="s">
        <v>28</v>
      </c>
      <c r="AH233" s="254" t="s">
        <v>238</v>
      </c>
      <c r="AI233" s="254" t="s">
        <v>94</v>
      </c>
      <c r="AJ233" s="254" t="s">
        <v>95</v>
      </c>
      <c r="AK233" s="254" t="s">
        <v>96</v>
      </c>
      <c r="AL233" s="33" t="s">
        <v>222</v>
      </c>
      <c r="AM233" s="291" t="s">
        <v>234</v>
      </c>
      <c r="AN233" s="254" t="s">
        <v>36</v>
      </c>
    </row>
    <row r="234" spans="1:42" s="4" customFormat="1" ht="33">
      <c r="A234" s="977"/>
      <c r="B234" s="977"/>
      <c r="C234" s="70" t="s">
        <v>37</v>
      </c>
      <c r="D234" s="11"/>
      <c r="E234" s="29" t="s">
        <v>45</v>
      </c>
      <c r="F234" s="29" t="s">
        <v>46</v>
      </c>
      <c r="G234" s="29"/>
      <c r="H234" s="29" t="s">
        <v>38</v>
      </c>
      <c r="I234" s="29" t="s">
        <v>39</v>
      </c>
      <c r="J234" s="29" t="s">
        <v>40</v>
      </c>
      <c r="K234" s="29" t="s">
        <v>41</v>
      </c>
      <c r="L234" s="29" t="s">
        <v>42</v>
      </c>
      <c r="M234" s="29" t="s">
        <v>43</v>
      </c>
      <c r="N234" s="220" t="s">
        <v>47</v>
      </c>
      <c r="O234" s="220" t="s">
        <v>48</v>
      </c>
      <c r="P234" s="220" t="s">
        <v>49</v>
      </c>
      <c r="Q234" s="220" t="s">
        <v>50</v>
      </c>
      <c r="R234" s="29"/>
      <c r="S234" s="30"/>
      <c r="T234" s="29" t="s">
        <v>51</v>
      </c>
      <c r="U234" s="29" t="s">
        <v>52</v>
      </c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33"/>
    </row>
    <row r="235" spans="1:42" ht="18.75">
      <c r="A235" s="977"/>
      <c r="B235" s="977"/>
      <c r="C235" s="71" t="s">
        <v>29</v>
      </c>
      <c r="D235" s="36"/>
      <c r="E235" s="283">
        <v>150</v>
      </c>
      <c r="F235" s="283">
        <v>100</v>
      </c>
      <c r="G235" s="29">
        <v>100</v>
      </c>
      <c r="H235" s="283">
        <v>75</v>
      </c>
      <c r="I235" s="29">
        <v>10</v>
      </c>
      <c r="J235" s="29">
        <v>30</v>
      </c>
      <c r="K235" s="283">
        <v>300</v>
      </c>
      <c r="L235" s="283">
        <v>300</v>
      </c>
      <c r="M235" s="28" t="s">
        <v>44</v>
      </c>
      <c r="N235" s="283">
        <v>650</v>
      </c>
      <c r="O235" s="283">
        <v>500</v>
      </c>
      <c r="P235" s="221" t="s">
        <v>44</v>
      </c>
      <c r="Q235" s="221" t="s">
        <v>44</v>
      </c>
      <c r="R235" s="284">
        <v>200</v>
      </c>
      <c r="S235" s="28" t="s">
        <v>44</v>
      </c>
      <c r="T235" s="284">
        <v>550</v>
      </c>
      <c r="U235" s="32">
        <v>7000</v>
      </c>
      <c r="V235" s="283">
        <v>700</v>
      </c>
      <c r="W235" s="29">
        <v>300</v>
      </c>
      <c r="X235" s="283">
        <v>500</v>
      </c>
      <c r="Y235" s="284">
        <v>100</v>
      </c>
      <c r="Z235" s="284">
        <v>75</v>
      </c>
      <c r="AA235" s="29">
        <v>300</v>
      </c>
      <c r="AB235" s="29">
        <v>100</v>
      </c>
      <c r="AC235" s="289">
        <v>250</v>
      </c>
      <c r="AD235" s="28" t="s">
        <v>44</v>
      </c>
      <c r="AE235" s="284">
        <v>75</v>
      </c>
      <c r="AF235" s="28" t="s">
        <v>44</v>
      </c>
      <c r="AG235" s="29">
        <v>1000</v>
      </c>
      <c r="AH235" s="29">
        <v>500</v>
      </c>
      <c r="AI235" s="28" t="s">
        <v>44</v>
      </c>
      <c r="AJ235" s="28" t="s">
        <v>44</v>
      </c>
      <c r="AK235" s="28" t="s">
        <v>44</v>
      </c>
      <c r="AL235" s="82">
        <v>300</v>
      </c>
      <c r="AM235" s="218">
        <v>25</v>
      </c>
      <c r="AN235" s="37"/>
      <c r="AO235" s="258">
        <f>SUM(E235:AN235)</f>
        <v>14190</v>
      </c>
      <c r="AP235" s="258"/>
    </row>
    <row r="236" spans="1:42" ht="18.75">
      <c r="A236" s="977"/>
      <c r="B236" s="977"/>
      <c r="C236" s="71"/>
      <c r="D236" s="36"/>
      <c r="E236" s="29"/>
      <c r="F236" s="29"/>
      <c r="G236" s="29"/>
      <c r="H236" s="29"/>
      <c r="I236" s="29"/>
      <c r="J236" s="29"/>
      <c r="K236" s="29"/>
      <c r="L236" s="29"/>
      <c r="M236" s="28"/>
      <c r="N236" s="220"/>
      <c r="O236" s="220"/>
      <c r="P236" s="221"/>
      <c r="Q236" s="221"/>
      <c r="R236" s="28" t="s">
        <v>44</v>
      </c>
      <c r="S236" s="28"/>
      <c r="T236" s="32"/>
      <c r="U236" s="32"/>
      <c r="V236" s="32"/>
      <c r="W236" s="28"/>
      <c r="X236" s="32"/>
      <c r="Y236" s="32"/>
      <c r="Z236" s="32"/>
      <c r="AA236" s="29"/>
      <c r="AB236" s="29"/>
      <c r="AC236" s="29"/>
      <c r="AD236" s="28"/>
      <c r="AE236" s="29"/>
      <c r="AF236" s="28"/>
      <c r="AG236" s="29"/>
      <c r="AH236" s="29"/>
      <c r="AI236" s="28"/>
      <c r="AJ236" s="28"/>
      <c r="AK236" s="28"/>
      <c r="AL236" s="28"/>
      <c r="AM236" s="28"/>
      <c r="AN236" s="37"/>
      <c r="AO236" s="258"/>
      <c r="AP236" s="258"/>
    </row>
    <row r="237" spans="1:42" ht="18.75">
      <c r="A237" s="977"/>
      <c r="B237" s="977"/>
      <c r="C237" s="71" t="s">
        <v>30</v>
      </c>
      <c r="D237" s="36"/>
      <c r="E237" s="28" t="s">
        <v>44</v>
      </c>
      <c r="F237" s="28" t="s">
        <v>44</v>
      </c>
      <c r="G237" s="28" t="s">
        <v>44</v>
      </c>
      <c r="H237" s="28" t="s">
        <v>44</v>
      </c>
      <c r="I237" s="28" t="s">
        <v>44</v>
      </c>
      <c r="J237" s="28" t="s">
        <v>44</v>
      </c>
      <c r="K237" s="28" t="s">
        <v>44</v>
      </c>
      <c r="L237" s="28" t="s">
        <v>44</v>
      </c>
      <c r="M237" s="28" t="s">
        <v>44</v>
      </c>
      <c r="N237" s="283">
        <v>650</v>
      </c>
      <c r="O237" s="283">
        <v>500</v>
      </c>
      <c r="P237" s="221" t="s">
        <v>44</v>
      </c>
      <c r="Q237" s="221" t="s">
        <v>44</v>
      </c>
      <c r="R237" s="28" t="s">
        <v>44</v>
      </c>
      <c r="S237" s="28" t="s">
        <v>44</v>
      </c>
      <c r="T237" s="28" t="s">
        <v>44</v>
      </c>
      <c r="U237" s="28" t="s">
        <v>44</v>
      </c>
      <c r="V237" s="28" t="s">
        <v>44</v>
      </c>
      <c r="W237" s="28" t="s">
        <v>44</v>
      </c>
      <c r="X237" s="28" t="s">
        <v>44</v>
      </c>
      <c r="Y237" s="28" t="s">
        <v>44</v>
      </c>
      <c r="Z237" s="28" t="s">
        <v>44</v>
      </c>
      <c r="AA237" s="28" t="s">
        <v>44</v>
      </c>
      <c r="AB237" s="28" t="s">
        <v>44</v>
      </c>
      <c r="AC237" s="28" t="s">
        <v>44</v>
      </c>
      <c r="AD237" s="28" t="s">
        <v>44</v>
      </c>
      <c r="AE237" s="28" t="s">
        <v>44</v>
      </c>
      <c r="AF237" s="28" t="s">
        <v>44</v>
      </c>
      <c r="AG237" s="28" t="s">
        <v>44</v>
      </c>
      <c r="AH237" s="28" t="s">
        <v>44</v>
      </c>
      <c r="AI237" s="28" t="s">
        <v>44</v>
      </c>
      <c r="AJ237" s="28" t="s">
        <v>44</v>
      </c>
      <c r="AK237" s="28" t="s">
        <v>44</v>
      </c>
      <c r="AL237" s="28" t="s">
        <v>44</v>
      </c>
      <c r="AM237" s="28" t="s">
        <v>44</v>
      </c>
      <c r="AN237" s="37"/>
      <c r="AO237" s="258">
        <f>SUM(E237:AN237)</f>
        <v>1150</v>
      </c>
      <c r="AP237" s="258">
        <f>AO235+AO237</f>
        <v>15340</v>
      </c>
    </row>
    <row r="238" spans="1:42" ht="18.75">
      <c r="A238" s="977"/>
      <c r="B238" s="977"/>
      <c r="C238" s="71"/>
      <c r="D238" s="36"/>
      <c r="E238" s="28"/>
      <c r="F238" s="28"/>
      <c r="G238" s="28"/>
      <c r="H238" s="28"/>
      <c r="I238" s="28"/>
      <c r="J238" s="28"/>
      <c r="K238" s="28"/>
      <c r="L238" s="28"/>
      <c r="M238" s="28"/>
      <c r="N238" s="221"/>
      <c r="O238" s="221"/>
      <c r="P238" s="221"/>
      <c r="Q238" s="221"/>
      <c r="R238" s="28" t="s">
        <v>44</v>
      </c>
      <c r="S238" s="28"/>
      <c r="T238" s="63"/>
      <c r="U238" s="63"/>
      <c r="V238" s="63"/>
      <c r="W238" s="28"/>
      <c r="X238" s="63"/>
      <c r="Y238" s="63"/>
      <c r="Z238" s="63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37"/>
      <c r="AO238" s="258"/>
      <c r="AP238" s="258"/>
    </row>
    <row r="239" spans="1:42" ht="18.75">
      <c r="A239" s="977"/>
      <c r="B239" s="977"/>
      <c r="C239" s="71" t="s">
        <v>31</v>
      </c>
      <c r="D239" s="36"/>
      <c r="E239" s="283">
        <v>150</v>
      </c>
      <c r="F239" s="283">
        <v>100</v>
      </c>
      <c r="G239" s="29">
        <v>100</v>
      </c>
      <c r="H239" s="283">
        <v>75</v>
      </c>
      <c r="I239" s="29">
        <v>10</v>
      </c>
      <c r="J239" s="29">
        <v>30</v>
      </c>
      <c r="K239" s="28" t="s">
        <v>44</v>
      </c>
      <c r="L239" s="28" t="s">
        <v>44</v>
      </c>
      <c r="M239" s="28" t="s">
        <v>44</v>
      </c>
      <c r="N239" s="283">
        <v>650</v>
      </c>
      <c r="O239" s="283">
        <v>500</v>
      </c>
      <c r="P239" s="221" t="s">
        <v>44</v>
      </c>
      <c r="Q239" s="221" t="s">
        <v>44</v>
      </c>
      <c r="R239" s="284">
        <v>200</v>
      </c>
      <c r="S239" s="28" t="s">
        <v>44</v>
      </c>
      <c r="T239" s="32">
        <v>230</v>
      </c>
      <c r="U239" s="32">
        <v>7000</v>
      </c>
      <c r="V239" s="283">
        <v>700</v>
      </c>
      <c r="W239" s="29">
        <v>300</v>
      </c>
      <c r="X239" s="283">
        <v>500</v>
      </c>
      <c r="Y239" s="28" t="s">
        <v>44</v>
      </c>
      <c r="Z239" s="284">
        <v>50</v>
      </c>
      <c r="AA239" s="28" t="s">
        <v>44</v>
      </c>
      <c r="AB239" s="28" t="s">
        <v>44</v>
      </c>
      <c r="AC239" s="289">
        <v>250</v>
      </c>
      <c r="AD239" s="28" t="s">
        <v>44</v>
      </c>
      <c r="AE239" s="284">
        <v>75</v>
      </c>
      <c r="AF239" s="28" t="s">
        <v>44</v>
      </c>
      <c r="AG239" s="29">
        <v>1000</v>
      </c>
      <c r="AH239" s="28" t="s">
        <v>44</v>
      </c>
      <c r="AI239" s="28" t="s">
        <v>44</v>
      </c>
      <c r="AJ239" s="28" t="s">
        <v>44</v>
      </c>
      <c r="AK239" s="28" t="s">
        <v>44</v>
      </c>
      <c r="AL239" s="82">
        <v>300</v>
      </c>
      <c r="AM239" s="218">
        <v>25</v>
      </c>
      <c r="AN239" s="37"/>
      <c r="AO239" s="258">
        <f>SUM(E239:AN239)</f>
        <v>12245</v>
      </c>
      <c r="AP239" s="258"/>
    </row>
    <row r="240" spans="1:42" ht="18.75">
      <c r="A240" s="977"/>
      <c r="B240" s="977"/>
      <c r="C240" s="71"/>
      <c r="D240" s="36"/>
      <c r="E240" s="29"/>
      <c r="F240" s="29"/>
      <c r="G240" s="29"/>
      <c r="H240" s="29"/>
      <c r="I240" s="29"/>
      <c r="J240" s="29"/>
      <c r="K240" s="28"/>
      <c r="L240" s="28"/>
      <c r="M240" s="28"/>
      <c r="N240" s="220"/>
      <c r="O240" s="220"/>
      <c r="P240" s="221"/>
      <c r="Q240" s="221"/>
      <c r="R240" s="28" t="s">
        <v>44</v>
      </c>
      <c r="S240" s="28"/>
      <c r="T240" s="32"/>
      <c r="U240" s="32"/>
      <c r="V240" s="32"/>
      <c r="W240" s="28"/>
      <c r="X240" s="32"/>
      <c r="Y240" s="32"/>
      <c r="Z240" s="32"/>
      <c r="AA240" s="28"/>
      <c r="AB240" s="28"/>
      <c r="AC240" s="29"/>
      <c r="AD240" s="28"/>
      <c r="AE240" s="29"/>
      <c r="AF240" s="28"/>
      <c r="AG240" s="29"/>
      <c r="AH240" s="29"/>
      <c r="AI240" s="28"/>
      <c r="AJ240" s="28"/>
      <c r="AK240" s="28"/>
      <c r="AL240" s="28"/>
      <c r="AM240" s="28"/>
      <c r="AN240" s="37"/>
      <c r="AO240" s="258"/>
      <c r="AP240" s="258"/>
    </row>
    <row r="241" spans="1:42" ht="18.75">
      <c r="A241" s="977"/>
      <c r="B241" s="977"/>
      <c r="C241" s="71" t="s">
        <v>32</v>
      </c>
      <c r="D241" s="36"/>
      <c r="E241" s="28" t="s">
        <v>44</v>
      </c>
      <c r="F241" s="28" t="s">
        <v>44</v>
      </c>
      <c r="G241" s="28" t="s">
        <v>44</v>
      </c>
      <c r="H241" s="28" t="s">
        <v>44</v>
      </c>
      <c r="I241" s="28" t="s">
        <v>44</v>
      </c>
      <c r="J241" s="28" t="s">
        <v>44</v>
      </c>
      <c r="K241" s="28" t="s">
        <v>44</v>
      </c>
      <c r="L241" s="28" t="s">
        <v>44</v>
      </c>
      <c r="M241" s="28" t="s">
        <v>44</v>
      </c>
      <c r="N241" s="283">
        <v>650</v>
      </c>
      <c r="O241" s="283">
        <v>500</v>
      </c>
      <c r="P241" s="221" t="s">
        <v>44</v>
      </c>
      <c r="Q241" s="221" t="s">
        <v>44</v>
      </c>
      <c r="R241" s="28" t="s">
        <v>44</v>
      </c>
      <c r="S241" s="28" t="s">
        <v>44</v>
      </c>
      <c r="T241" s="28" t="s">
        <v>44</v>
      </c>
      <c r="U241" s="28" t="s">
        <v>44</v>
      </c>
      <c r="V241" s="28" t="s">
        <v>44</v>
      </c>
      <c r="W241" s="28" t="s">
        <v>44</v>
      </c>
      <c r="X241" s="28" t="s">
        <v>44</v>
      </c>
      <c r="Y241" s="28" t="s">
        <v>44</v>
      </c>
      <c r="Z241" s="28" t="s">
        <v>44</v>
      </c>
      <c r="AA241" s="28" t="s">
        <v>44</v>
      </c>
      <c r="AB241" s="28" t="s">
        <v>44</v>
      </c>
      <c r="AC241" s="28" t="s">
        <v>44</v>
      </c>
      <c r="AD241" s="28" t="s">
        <v>44</v>
      </c>
      <c r="AE241" s="28" t="s">
        <v>44</v>
      </c>
      <c r="AF241" s="28" t="s">
        <v>44</v>
      </c>
      <c r="AG241" s="28" t="s">
        <v>44</v>
      </c>
      <c r="AH241" s="28" t="s">
        <v>44</v>
      </c>
      <c r="AI241" s="28" t="s">
        <v>44</v>
      </c>
      <c r="AJ241" s="28" t="s">
        <v>44</v>
      </c>
      <c r="AK241" s="28" t="s">
        <v>44</v>
      </c>
      <c r="AL241" s="28" t="s">
        <v>44</v>
      </c>
      <c r="AM241" s="28" t="s">
        <v>44</v>
      </c>
      <c r="AN241" s="37"/>
      <c r="AO241" s="258">
        <f>SUM(E241:AN241)</f>
        <v>1150</v>
      </c>
      <c r="AP241" s="258">
        <f>AO239+AO241</f>
        <v>13395</v>
      </c>
    </row>
    <row r="242" spans="1:42" ht="18.75">
      <c r="A242" s="977"/>
      <c r="B242" s="977"/>
      <c r="C242" s="71"/>
      <c r="D242" s="36"/>
      <c r="E242" s="28"/>
      <c r="F242" s="28"/>
      <c r="G242" s="28"/>
      <c r="H242" s="28"/>
      <c r="I242" s="28"/>
      <c r="J242" s="28"/>
      <c r="K242" s="28"/>
      <c r="L242" s="28"/>
      <c r="M242" s="28"/>
      <c r="N242" s="221"/>
      <c r="O242" s="221"/>
      <c r="P242" s="221"/>
      <c r="Q242" s="221"/>
      <c r="R242" s="28" t="s">
        <v>44</v>
      </c>
      <c r="S242" s="28"/>
      <c r="T242" s="63"/>
      <c r="U242" s="63"/>
      <c r="V242" s="63"/>
      <c r="W242" s="28"/>
      <c r="X242" s="63"/>
      <c r="Y242" s="63"/>
      <c r="Z242" s="63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37"/>
      <c r="AO242" s="258"/>
      <c r="AP242" s="258"/>
    </row>
    <row r="243" spans="1:42" ht="18.75">
      <c r="A243" s="977"/>
      <c r="B243" s="977"/>
      <c r="C243" s="71" t="s">
        <v>33</v>
      </c>
      <c r="D243" s="36"/>
      <c r="E243" s="283">
        <v>150</v>
      </c>
      <c r="F243" s="283">
        <v>100</v>
      </c>
      <c r="G243" s="29">
        <v>100</v>
      </c>
      <c r="H243" s="283">
        <v>75</v>
      </c>
      <c r="I243" s="29">
        <v>10</v>
      </c>
      <c r="J243" s="29">
        <v>30</v>
      </c>
      <c r="K243" s="28" t="s">
        <v>44</v>
      </c>
      <c r="L243" s="28" t="s">
        <v>44</v>
      </c>
      <c r="M243" s="28" t="s">
        <v>44</v>
      </c>
      <c r="N243" s="283">
        <v>650</v>
      </c>
      <c r="O243" s="283">
        <v>500</v>
      </c>
      <c r="P243" s="221" t="s">
        <v>44</v>
      </c>
      <c r="Q243" s="221" t="s">
        <v>44</v>
      </c>
      <c r="R243" s="284">
        <v>200</v>
      </c>
      <c r="S243" s="28" t="s">
        <v>44</v>
      </c>
      <c r="T243" s="32">
        <v>230</v>
      </c>
      <c r="U243" s="32">
        <v>7000</v>
      </c>
      <c r="V243" s="283">
        <v>700</v>
      </c>
      <c r="W243" s="29">
        <v>300</v>
      </c>
      <c r="X243" s="283">
        <v>500</v>
      </c>
      <c r="Y243" s="28" t="s">
        <v>44</v>
      </c>
      <c r="Z243" s="284">
        <v>50</v>
      </c>
      <c r="AA243" s="28" t="s">
        <v>44</v>
      </c>
      <c r="AB243" s="28" t="s">
        <v>44</v>
      </c>
      <c r="AC243" s="289">
        <v>250</v>
      </c>
      <c r="AD243" s="28" t="s">
        <v>44</v>
      </c>
      <c r="AE243" s="284">
        <v>75</v>
      </c>
      <c r="AF243" s="284">
        <v>50</v>
      </c>
      <c r="AG243" s="29">
        <v>1000</v>
      </c>
      <c r="AH243" s="28" t="s">
        <v>44</v>
      </c>
      <c r="AI243" s="28" t="s">
        <v>44</v>
      </c>
      <c r="AJ243" s="28" t="s">
        <v>44</v>
      </c>
      <c r="AK243" s="28" t="s">
        <v>44</v>
      </c>
      <c r="AL243" s="82">
        <v>300</v>
      </c>
      <c r="AM243" s="218">
        <v>25</v>
      </c>
      <c r="AN243" s="37"/>
      <c r="AO243" s="258">
        <f>SUM(E243:AN243)</f>
        <v>12295</v>
      </c>
      <c r="AP243" s="258"/>
    </row>
    <row r="244" spans="1:42" ht="18.75">
      <c r="A244" s="977"/>
      <c r="B244" s="977"/>
      <c r="C244" s="71"/>
      <c r="D244" s="36"/>
      <c r="E244" s="29"/>
      <c r="F244" s="29"/>
      <c r="G244" s="29"/>
      <c r="H244" s="29"/>
      <c r="I244" s="29"/>
      <c r="J244" s="29"/>
      <c r="K244" s="28"/>
      <c r="L244" s="28"/>
      <c r="M244" s="28"/>
      <c r="N244" s="220"/>
      <c r="O244" s="220"/>
      <c r="P244" s="222"/>
      <c r="Q244" s="222"/>
      <c r="R244" s="28" t="s">
        <v>44</v>
      </c>
      <c r="S244" s="28"/>
      <c r="T244" s="32"/>
      <c r="U244" s="32"/>
      <c r="V244" s="32"/>
      <c r="W244" s="29"/>
      <c r="X244" s="32"/>
      <c r="Y244" s="32"/>
      <c r="Z244" s="32"/>
      <c r="AA244" s="28"/>
      <c r="AB244" s="28"/>
      <c r="AC244" s="29"/>
      <c r="AD244" s="28"/>
      <c r="AE244" s="29"/>
      <c r="AF244" s="28"/>
      <c r="AG244" s="29"/>
      <c r="AH244" s="29"/>
      <c r="AI244" s="28"/>
      <c r="AJ244" s="28"/>
      <c r="AK244" s="28"/>
      <c r="AL244" s="28"/>
      <c r="AM244" s="28"/>
      <c r="AN244" s="37"/>
      <c r="AO244" s="258"/>
      <c r="AP244" s="258"/>
    </row>
    <row r="245" spans="1:42" ht="18.75">
      <c r="A245" s="977"/>
      <c r="B245" s="977"/>
      <c r="C245" s="71" t="s">
        <v>34</v>
      </c>
      <c r="D245" s="36"/>
      <c r="E245" s="28" t="s">
        <v>44</v>
      </c>
      <c r="F245" s="28" t="s">
        <v>44</v>
      </c>
      <c r="G245" s="28" t="s">
        <v>44</v>
      </c>
      <c r="H245" s="28" t="s">
        <v>44</v>
      </c>
      <c r="I245" s="28" t="s">
        <v>44</v>
      </c>
      <c r="J245" s="28" t="s">
        <v>44</v>
      </c>
      <c r="K245" s="28" t="s">
        <v>44</v>
      </c>
      <c r="L245" s="28" t="s">
        <v>44</v>
      </c>
      <c r="M245" s="29">
        <v>100</v>
      </c>
      <c r="N245" s="283">
        <v>650</v>
      </c>
      <c r="O245" s="283">
        <v>500</v>
      </c>
      <c r="P245" s="285">
        <v>200</v>
      </c>
      <c r="Q245" s="284">
        <v>500</v>
      </c>
      <c r="R245" s="28" t="s">
        <v>44</v>
      </c>
      <c r="S245" s="28" t="s">
        <v>44</v>
      </c>
      <c r="T245" s="28" t="s">
        <v>44</v>
      </c>
      <c r="U245" s="28" t="s">
        <v>44</v>
      </c>
      <c r="V245" s="28" t="s">
        <v>44</v>
      </c>
      <c r="W245" s="28" t="s">
        <v>44</v>
      </c>
      <c r="X245" s="28" t="s">
        <v>44</v>
      </c>
      <c r="Y245" s="28" t="s">
        <v>44</v>
      </c>
      <c r="Z245" s="28" t="s">
        <v>44</v>
      </c>
      <c r="AA245" s="28" t="s">
        <v>44</v>
      </c>
      <c r="AB245" s="28" t="s">
        <v>44</v>
      </c>
      <c r="AC245" s="28" t="s">
        <v>44</v>
      </c>
      <c r="AD245" s="28" t="s">
        <v>44</v>
      </c>
      <c r="AE245" s="28" t="s">
        <v>44</v>
      </c>
      <c r="AF245" s="28" t="s">
        <v>44</v>
      </c>
      <c r="AG245" s="28" t="s">
        <v>44</v>
      </c>
      <c r="AH245" s="28" t="s">
        <v>44</v>
      </c>
      <c r="AI245" s="28" t="s">
        <v>44</v>
      </c>
      <c r="AJ245" s="28" t="s">
        <v>44</v>
      </c>
      <c r="AK245" s="28" t="s">
        <v>44</v>
      </c>
      <c r="AL245" s="28" t="s">
        <v>44</v>
      </c>
      <c r="AM245" s="28" t="s">
        <v>44</v>
      </c>
      <c r="AN245" s="37"/>
      <c r="AO245" s="258">
        <f>SUM(E245:AN245)</f>
        <v>1950</v>
      </c>
      <c r="AP245" s="258">
        <f>AO243+AO245</f>
        <v>14245</v>
      </c>
    </row>
    <row r="246" spans="1:42" ht="18.75">
      <c r="A246" s="977"/>
      <c r="B246" s="977"/>
      <c r="C246" s="71"/>
      <c r="D246" s="36"/>
      <c r="E246" s="28"/>
      <c r="F246" s="28"/>
      <c r="G246" s="28"/>
      <c r="H246" s="28"/>
      <c r="I246" s="28"/>
      <c r="J246" s="28"/>
      <c r="K246" s="28"/>
      <c r="L246" s="28"/>
      <c r="M246" s="29"/>
      <c r="N246" s="221"/>
      <c r="O246" s="221"/>
      <c r="P246" s="224"/>
      <c r="Q246" s="224"/>
      <c r="R246" s="64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37"/>
      <c r="AO246" s="78">
        <f>SUM(AO235:AO245)</f>
        <v>42980</v>
      </c>
      <c r="AP246" s="78">
        <f>SUM(AP235:AP245)</f>
        <v>42980</v>
      </c>
    </row>
    <row r="247" spans="1:42" s="12" customFormat="1" ht="94.5">
      <c r="A247" s="48">
        <v>20</v>
      </c>
      <c r="B247" s="48" t="s">
        <v>61</v>
      </c>
      <c r="C247" s="72" t="s">
        <v>89</v>
      </c>
      <c r="D247" s="18" t="s">
        <v>0</v>
      </c>
      <c r="E247" s="254" t="s">
        <v>1</v>
      </c>
      <c r="F247" s="254" t="s">
        <v>2</v>
      </c>
      <c r="G247" s="254" t="s">
        <v>3</v>
      </c>
      <c r="H247" s="254" t="s">
        <v>4</v>
      </c>
      <c r="I247" s="254" t="s">
        <v>5</v>
      </c>
      <c r="J247" s="254" t="s">
        <v>221</v>
      </c>
      <c r="K247" s="254" t="s">
        <v>7</v>
      </c>
      <c r="L247" s="254" t="s">
        <v>8</v>
      </c>
      <c r="M247" s="254" t="s">
        <v>9</v>
      </c>
      <c r="N247" s="254" t="s">
        <v>10</v>
      </c>
      <c r="O247" s="254" t="s">
        <v>214</v>
      </c>
      <c r="P247" s="254" t="s">
        <v>12</v>
      </c>
      <c r="Q247" s="254" t="s">
        <v>13</v>
      </c>
      <c r="R247" s="254" t="s">
        <v>93</v>
      </c>
      <c r="S247" s="253" t="s">
        <v>14</v>
      </c>
      <c r="T247" s="254" t="s">
        <v>15</v>
      </c>
      <c r="U247" s="254" t="s">
        <v>16</v>
      </c>
      <c r="V247" s="254" t="s">
        <v>17</v>
      </c>
      <c r="W247" s="254" t="s">
        <v>239</v>
      </c>
      <c r="X247" s="254" t="s">
        <v>19</v>
      </c>
      <c r="Y247" s="254" t="s">
        <v>20</v>
      </c>
      <c r="Z247" s="254" t="s">
        <v>21</v>
      </c>
      <c r="AA247" s="254" t="s">
        <v>22</v>
      </c>
      <c r="AB247" s="254" t="s">
        <v>23</v>
      </c>
      <c r="AC247" s="217" t="s">
        <v>233</v>
      </c>
      <c r="AD247" s="254" t="s">
        <v>25</v>
      </c>
      <c r="AE247" s="254" t="s">
        <v>26</v>
      </c>
      <c r="AF247" s="254" t="s">
        <v>27</v>
      </c>
      <c r="AG247" s="254" t="s">
        <v>28</v>
      </c>
      <c r="AH247" s="254" t="s">
        <v>238</v>
      </c>
      <c r="AI247" s="254" t="s">
        <v>94</v>
      </c>
      <c r="AJ247" s="254" t="s">
        <v>95</v>
      </c>
      <c r="AK247" s="254" t="s">
        <v>96</v>
      </c>
      <c r="AL247" s="33" t="s">
        <v>222</v>
      </c>
      <c r="AM247" s="291" t="s">
        <v>234</v>
      </c>
      <c r="AN247" s="254" t="s">
        <v>36</v>
      </c>
    </row>
    <row r="248" spans="1:42" s="4" customFormat="1" ht="33">
      <c r="A248" s="977"/>
      <c r="B248" s="977"/>
      <c r="C248" s="70" t="s">
        <v>37</v>
      </c>
      <c r="D248" s="11"/>
      <c r="E248" s="29" t="s">
        <v>45</v>
      </c>
      <c r="F248" s="29" t="s">
        <v>46</v>
      </c>
      <c r="G248" s="29"/>
      <c r="H248" s="29" t="s">
        <v>38</v>
      </c>
      <c r="I248" s="29" t="s">
        <v>39</v>
      </c>
      <c r="J248" s="29" t="s">
        <v>40</v>
      </c>
      <c r="K248" s="29" t="s">
        <v>41</v>
      </c>
      <c r="L248" s="29" t="s">
        <v>42</v>
      </c>
      <c r="M248" s="29" t="s">
        <v>43</v>
      </c>
      <c r="N248" s="220" t="s">
        <v>47</v>
      </c>
      <c r="O248" s="220" t="s">
        <v>48</v>
      </c>
      <c r="P248" s="220" t="s">
        <v>49</v>
      </c>
      <c r="Q248" s="220" t="s">
        <v>50</v>
      </c>
      <c r="R248" s="29"/>
      <c r="S248" s="30"/>
      <c r="T248" s="29" t="s">
        <v>51</v>
      </c>
      <c r="U248" s="29" t="s">
        <v>52</v>
      </c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33"/>
    </row>
    <row r="249" spans="1:42" ht="18.75">
      <c r="A249" s="977"/>
      <c r="B249" s="977"/>
      <c r="C249" s="71" t="s">
        <v>29</v>
      </c>
      <c r="D249" s="36"/>
      <c r="E249" s="283">
        <v>150</v>
      </c>
      <c r="F249" s="283">
        <v>100</v>
      </c>
      <c r="G249" s="29">
        <v>100</v>
      </c>
      <c r="H249" s="283">
        <v>75</v>
      </c>
      <c r="I249" s="29">
        <v>10</v>
      </c>
      <c r="J249" s="29">
        <v>30</v>
      </c>
      <c r="K249" s="283">
        <v>300</v>
      </c>
      <c r="L249" s="283">
        <v>300</v>
      </c>
      <c r="M249" s="28" t="s">
        <v>44</v>
      </c>
      <c r="N249" s="283">
        <v>650</v>
      </c>
      <c r="O249" s="283">
        <v>500</v>
      </c>
      <c r="P249" s="221" t="s">
        <v>44</v>
      </c>
      <c r="Q249" s="221" t="s">
        <v>44</v>
      </c>
      <c r="R249" s="284">
        <v>200</v>
      </c>
      <c r="S249" s="28" t="s">
        <v>44</v>
      </c>
      <c r="T249" s="284">
        <v>550</v>
      </c>
      <c r="U249" s="32">
        <v>7000</v>
      </c>
      <c r="V249" s="283">
        <v>700</v>
      </c>
      <c r="W249" s="29">
        <v>300</v>
      </c>
      <c r="X249" s="283">
        <v>500</v>
      </c>
      <c r="Y249" s="284">
        <v>100</v>
      </c>
      <c r="Z249" s="284">
        <v>75</v>
      </c>
      <c r="AA249" s="29">
        <v>300</v>
      </c>
      <c r="AB249" s="29">
        <v>100</v>
      </c>
      <c r="AC249" s="289">
        <v>250</v>
      </c>
      <c r="AD249" s="28" t="s">
        <v>44</v>
      </c>
      <c r="AE249" s="284">
        <v>75</v>
      </c>
      <c r="AF249" s="28" t="s">
        <v>44</v>
      </c>
      <c r="AG249" s="29">
        <v>1000</v>
      </c>
      <c r="AH249" s="29">
        <v>500</v>
      </c>
      <c r="AI249" s="28" t="s">
        <v>44</v>
      </c>
      <c r="AJ249" s="28" t="s">
        <v>44</v>
      </c>
      <c r="AK249" s="28" t="s">
        <v>44</v>
      </c>
      <c r="AL249" s="82">
        <v>300</v>
      </c>
      <c r="AM249" s="218">
        <v>25</v>
      </c>
      <c r="AN249" s="37"/>
      <c r="AO249" s="258">
        <f>SUM(E249:AN249)</f>
        <v>14190</v>
      </c>
      <c r="AP249" s="258"/>
    </row>
    <row r="250" spans="1:42" ht="18.75">
      <c r="A250" s="977"/>
      <c r="B250" s="977"/>
      <c r="C250" s="71"/>
      <c r="D250" s="36"/>
      <c r="E250" s="29"/>
      <c r="F250" s="29"/>
      <c r="G250" s="29"/>
      <c r="H250" s="29"/>
      <c r="I250" s="29"/>
      <c r="J250" s="29"/>
      <c r="K250" s="29"/>
      <c r="L250" s="29"/>
      <c r="M250" s="28"/>
      <c r="N250" s="220"/>
      <c r="O250" s="220"/>
      <c r="P250" s="221"/>
      <c r="Q250" s="221"/>
      <c r="R250" s="28" t="s">
        <v>44</v>
      </c>
      <c r="S250" s="28"/>
      <c r="T250" s="32"/>
      <c r="U250" s="32"/>
      <c r="V250" s="32"/>
      <c r="W250" s="28"/>
      <c r="X250" s="32"/>
      <c r="Y250" s="32"/>
      <c r="Z250" s="32"/>
      <c r="AA250" s="29"/>
      <c r="AB250" s="29"/>
      <c r="AC250" s="29"/>
      <c r="AD250" s="28"/>
      <c r="AE250" s="29"/>
      <c r="AF250" s="28"/>
      <c r="AG250" s="29"/>
      <c r="AH250" s="29"/>
      <c r="AI250" s="28"/>
      <c r="AJ250" s="28"/>
      <c r="AK250" s="28"/>
      <c r="AL250" s="28"/>
      <c r="AM250" s="28"/>
      <c r="AN250" s="37"/>
      <c r="AO250" s="258"/>
      <c r="AP250" s="258"/>
    </row>
    <row r="251" spans="1:42" ht="18.75">
      <c r="A251" s="977"/>
      <c r="B251" s="977"/>
      <c r="C251" s="71" t="s">
        <v>30</v>
      </c>
      <c r="D251" s="36"/>
      <c r="E251" s="28" t="s">
        <v>44</v>
      </c>
      <c r="F251" s="28" t="s">
        <v>44</v>
      </c>
      <c r="G251" s="28" t="s">
        <v>44</v>
      </c>
      <c r="H251" s="28" t="s">
        <v>44</v>
      </c>
      <c r="I251" s="28" t="s">
        <v>44</v>
      </c>
      <c r="J251" s="28" t="s">
        <v>44</v>
      </c>
      <c r="K251" s="28" t="s">
        <v>44</v>
      </c>
      <c r="L251" s="28" t="s">
        <v>44</v>
      </c>
      <c r="M251" s="28" t="s">
        <v>44</v>
      </c>
      <c r="N251" s="283">
        <v>650</v>
      </c>
      <c r="O251" s="283">
        <v>500</v>
      </c>
      <c r="P251" s="221" t="s">
        <v>44</v>
      </c>
      <c r="Q251" s="221" t="s">
        <v>44</v>
      </c>
      <c r="R251" s="28" t="s">
        <v>44</v>
      </c>
      <c r="S251" s="28" t="s">
        <v>44</v>
      </c>
      <c r="T251" s="28" t="s">
        <v>44</v>
      </c>
      <c r="U251" s="28" t="s">
        <v>44</v>
      </c>
      <c r="V251" s="28" t="s">
        <v>44</v>
      </c>
      <c r="W251" s="28" t="s">
        <v>44</v>
      </c>
      <c r="X251" s="28" t="s">
        <v>44</v>
      </c>
      <c r="Y251" s="28" t="s">
        <v>44</v>
      </c>
      <c r="Z251" s="28" t="s">
        <v>44</v>
      </c>
      <c r="AA251" s="28" t="s">
        <v>44</v>
      </c>
      <c r="AB251" s="28" t="s">
        <v>44</v>
      </c>
      <c r="AC251" s="28" t="s">
        <v>44</v>
      </c>
      <c r="AD251" s="28" t="s">
        <v>44</v>
      </c>
      <c r="AE251" s="28" t="s">
        <v>44</v>
      </c>
      <c r="AF251" s="28" t="s">
        <v>44</v>
      </c>
      <c r="AG251" s="28" t="s">
        <v>44</v>
      </c>
      <c r="AH251" s="28" t="s">
        <v>44</v>
      </c>
      <c r="AI251" s="28" t="s">
        <v>44</v>
      </c>
      <c r="AJ251" s="28" t="s">
        <v>44</v>
      </c>
      <c r="AK251" s="28" t="s">
        <v>44</v>
      </c>
      <c r="AL251" s="28" t="s">
        <v>44</v>
      </c>
      <c r="AM251" s="28" t="s">
        <v>44</v>
      </c>
      <c r="AN251" s="37"/>
      <c r="AO251" s="258">
        <f>SUM(E251:AN251)</f>
        <v>1150</v>
      </c>
      <c r="AP251" s="258">
        <f>AO249+AO251</f>
        <v>15340</v>
      </c>
    </row>
    <row r="252" spans="1:42" ht="18.75">
      <c r="A252" s="977"/>
      <c r="B252" s="977"/>
      <c r="C252" s="71"/>
      <c r="D252" s="36"/>
      <c r="E252" s="28"/>
      <c r="F252" s="28"/>
      <c r="G252" s="28"/>
      <c r="H252" s="28"/>
      <c r="I252" s="28"/>
      <c r="J252" s="28"/>
      <c r="K252" s="28"/>
      <c r="L252" s="28"/>
      <c r="M252" s="28"/>
      <c r="N252" s="221"/>
      <c r="O252" s="221"/>
      <c r="P252" s="221"/>
      <c r="Q252" s="221"/>
      <c r="R252" s="28" t="s">
        <v>44</v>
      </c>
      <c r="S252" s="28"/>
      <c r="T252" s="63"/>
      <c r="U252" s="63"/>
      <c r="V252" s="63"/>
      <c r="W252" s="28"/>
      <c r="X252" s="63"/>
      <c r="Y252" s="63"/>
      <c r="Z252" s="63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37"/>
      <c r="AO252" s="258"/>
      <c r="AP252" s="258"/>
    </row>
    <row r="253" spans="1:42" ht="18.75">
      <c r="A253" s="977"/>
      <c r="B253" s="977"/>
      <c r="C253" s="71" t="s">
        <v>31</v>
      </c>
      <c r="D253" s="36"/>
      <c r="E253" s="283">
        <v>150</v>
      </c>
      <c r="F253" s="283">
        <v>100</v>
      </c>
      <c r="G253" s="29">
        <v>100</v>
      </c>
      <c r="H253" s="283">
        <v>75</v>
      </c>
      <c r="I253" s="29">
        <v>10</v>
      </c>
      <c r="J253" s="29">
        <v>30</v>
      </c>
      <c r="K253" s="28" t="s">
        <v>44</v>
      </c>
      <c r="L253" s="28" t="s">
        <v>44</v>
      </c>
      <c r="M253" s="28" t="s">
        <v>44</v>
      </c>
      <c r="N253" s="283">
        <v>650</v>
      </c>
      <c r="O253" s="283">
        <v>500</v>
      </c>
      <c r="P253" s="221" t="s">
        <v>44</v>
      </c>
      <c r="Q253" s="221" t="s">
        <v>44</v>
      </c>
      <c r="R253" s="284">
        <v>200</v>
      </c>
      <c r="S253" s="28" t="s">
        <v>44</v>
      </c>
      <c r="T253" s="32">
        <v>230</v>
      </c>
      <c r="U253" s="32">
        <v>7000</v>
      </c>
      <c r="V253" s="283">
        <v>700</v>
      </c>
      <c r="W253" s="29">
        <v>300</v>
      </c>
      <c r="X253" s="283">
        <v>500</v>
      </c>
      <c r="Y253" s="28" t="s">
        <v>44</v>
      </c>
      <c r="Z253" s="284">
        <v>50</v>
      </c>
      <c r="AA253" s="28" t="s">
        <v>44</v>
      </c>
      <c r="AB253" s="28" t="s">
        <v>44</v>
      </c>
      <c r="AC253" s="289">
        <v>250</v>
      </c>
      <c r="AD253" s="28" t="s">
        <v>44</v>
      </c>
      <c r="AE253" s="284">
        <v>75</v>
      </c>
      <c r="AF253" s="28" t="s">
        <v>44</v>
      </c>
      <c r="AG253" s="29">
        <v>1000</v>
      </c>
      <c r="AH253" s="28" t="s">
        <v>44</v>
      </c>
      <c r="AI253" s="28" t="s">
        <v>44</v>
      </c>
      <c r="AJ253" s="28" t="s">
        <v>44</v>
      </c>
      <c r="AK253" s="28" t="s">
        <v>44</v>
      </c>
      <c r="AL253" s="82">
        <v>300</v>
      </c>
      <c r="AM253" s="218">
        <v>25</v>
      </c>
      <c r="AN253" s="37"/>
      <c r="AO253" s="258">
        <f>SUM(E253:AN253)</f>
        <v>12245</v>
      </c>
      <c r="AP253" s="258"/>
    </row>
    <row r="254" spans="1:42" ht="18.75">
      <c r="A254" s="977"/>
      <c r="B254" s="977"/>
      <c r="C254" s="71"/>
      <c r="D254" s="36"/>
      <c r="E254" s="29"/>
      <c r="F254" s="29"/>
      <c r="G254" s="29"/>
      <c r="H254" s="29"/>
      <c r="I254" s="29"/>
      <c r="J254" s="29"/>
      <c r="K254" s="28"/>
      <c r="L254" s="28"/>
      <c r="M254" s="28"/>
      <c r="N254" s="220"/>
      <c r="O254" s="220"/>
      <c r="P254" s="221"/>
      <c r="Q254" s="221"/>
      <c r="R254" s="28" t="s">
        <v>44</v>
      </c>
      <c r="S254" s="28"/>
      <c r="T254" s="32"/>
      <c r="U254" s="32"/>
      <c r="V254" s="32"/>
      <c r="W254" s="28"/>
      <c r="X254" s="32"/>
      <c r="Y254" s="32"/>
      <c r="Z254" s="32"/>
      <c r="AA254" s="28"/>
      <c r="AB254" s="28"/>
      <c r="AC254" s="29"/>
      <c r="AD254" s="28"/>
      <c r="AE254" s="29"/>
      <c r="AF254" s="28"/>
      <c r="AG254" s="29"/>
      <c r="AH254" s="29"/>
      <c r="AI254" s="28"/>
      <c r="AJ254" s="28"/>
      <c r="AK254" s="28"/>
      <c r="AL254" s="28"/>
      <c r="AM254" s="28"/>
      <c r="AN254" s="37"/>
      <c r="AO254" s="258"/>
      <c r="AP254" s="258"/>
    </row>
    <row r="255" spans="1:42" ht="18.75">
      <c r="A255" s="977"/>
      <c r="B255" s="977"/>
      <c r="C255" s="71" t="s">
        <v>32</v>
      </c>
      <c r="D255" s="36"/>
      <c r="E255" s="28" t="s">
        <v>44</v>
      </c>
      <c r="F255" s="28" t="s">
        <v>44</v>
      </c>
      <c r="G255" s="28" t="s">
        <v>44</v>
      </c>
      <c r="H255" s="28" t="s">
        <v>44</v>
      </c>
      <c r="I255" s="28" t="s">
        <v>44</v>
      </c>
      <c r="J255" s="28" t="s">
        <v>44</v>
      </c>
      <c r="K255" s="28" t="s">
        <v>44</v>
      </c>
      <c r="L255" s="28" t="s">
        <v>44</v>
      </c>
      <c r="M255" s="28" t="s">
        <v>44</v>
      </c>
      <c r="N255" s="283">
        <v>650</v>
      </c>
      <c r="O255" s="283">
        <v>500</v>
      </c>
      <c r="P255" s="221" t="s">
        <v>44</v>
      </c>
      <c r="Q255" s="221" t="s">
        <v>44</v>
      </c>
      <c r="R255" s="28" t="s">
        <v>44</v>
      </c>
      <c r="S255" s="28" t="s">
        <v>44</v>
      </c>
      <c r="T255" s="28" t="s">
        <v>44</v>
      </c>
      <c r="U255" s="28" t="s">
        <v>44</v>
      </c>
      <c r="V255" s="28" t="s">
        <v>44</v>
      </c>
      <c r="W255" s="28" t="s">
        <v>44</v>
      </c>
      <c r="X255" s="28" t="s">
        <v>44</v>
      </c>
      <c r="Y255" s="28" t="s">
        <v>44</v>
      </c>
      <c r="Z255" s="28" t="s">
        <v>44</v>
      </c>
      <c r="AA255" s="28" t="s">
        <v>44</v>
      </c>
      <c r="AB255" s="28" t="s">
        <v>44</v>
      </c>
      <c r="AC255" s="28" t="s">
        <v>44</v>
      </c>
      <c r="AD255" s="28" t="s">
        <v>44</v>
      </c>
      <c r="AE255" s="28" t="s">
        <v>44</v>
      </c>
      <c r="AF255" s="28" t="s">
        <v>44</v>
      </c>
      <c r="AG255" s="28" t="s">
        <v>44</v>
      </c>
      <c r="AH255" s="28" t="s">
        <v>44</v>
      </c>
      <c r="AI255" s="28" t="s">
        <v>44</v>
      </c>
      <c r="AJ255" s="28" t="s">
        <v>44</v>
      </c>
      <c r="AK255" s="28" t="s">
        <v>44</v>
      </c>
      <c r="AL255" s="28" t="s">
        <v>44</v>
      </c>
      <c r="AM255" s="28" t="s">
        <v>44</v>
      </c>
      <c r="AN255" s="37"/>
      <c r="AO255" s="258">
        <f>SUM(E255:AN255)</f>
        <v>1150</v>
      </c>
      <c r="AP255" s="258">
        <f>AO253+AO255</f>
        <v>13395</v>
      </c>
    </row>
    <row r="256" spans="1:42" ht="18.75">
      <c r="A256" s="977"/>
      <c r="B256" s="977"/>
      <c r="C256" s="71"/>
      <c r="D256" s="36"/>
      <c r="E256" s="28"/>
      <c r="F256" s="28"/>
      <c r="G256" s="28"/>
      <c r="H256" s="28"/>
      <c r="I256" s="28"/>
      <c r="J256" s="28"/>
      <c r="K256" s="28"/>
      <c r="L256" s="28"/>
      <c r="M256" s="28"/>
      <c r="N256" s="221"/>
      <c r="O256" s="221"/>
      <c r="P256" s="221"/>
      <c r="Q256" s="221"/>
      <c r="R256" s="28" t="s">
        <v>44</v>
      </c>
      <c r="S256" s="28"/>
      <c r="T256" s="63"/>
      <c r="U256" s="63"/>
      <c r="V256" s="63"/>
      <c r="W256" s="28"/>
      <c r="X256" s="63"/>
      <c r="Y256" s="63"/>
      <c r="Z256" s="63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37"/>
      <c r="AO256" s="258"/>
      <c r="AP256" s="258"/>
    </row>
    <row r="257" spans="1:42" ht="18.75">
      <c r="A257" s="977"/>
      <c r="B257" s="977"/>
      <c r="C257" s="71" t="s">
        <v>33</v>
      </c>
      <c r="D257" s="36"/>
      <c r="E257" s="283">
        <v>150</v>
      </c>
      <c r="F257" s="283">
        <v>100</v>
      </c>
      <c r="G257" s="29">
        <v>100</v>
      </c>
      <c r="H257" s="283">
        <v>75</v>
      </c>
      <c r="I257" s="29">
        <v>10</v>
      </c>
      <c r="J257" s="29">
        <v>30</v>
      </c>
      <c r="K257" s="28" t="s">
        <v>44</v>
      </c>
      <c r="L257" s="28" t="s">
        <v>44</v>
      </c>
      <c r="M257" s="28" t="s">
        <v>44</v>
      </c>
      <c r="N257" s="283">
        <v>650</v>
      </c>
      <c r="O257" s="283">
        <v>500</v>
      </c>
      <c r="P257" s="221" t="s">
        <v>44</v>
      </c>
      <c r="Q257" s="221" t="s">
        <v>44</v>
      </c>
      <c r="R257" s="284">
        <v>200</v>
      </c>
      <c r="S257" s="28" t="s">
        <v>44</v>
      </c>
      <c r="T257" s="32">
        <v>230</v>
      </c>
      <c r="U257" s="32">
        <v>7000</v>
      </c>
      <c r="V257" s="283">
        <v>700</v>
      </c>
      <c r="W257" s="29">
        <v>300</v>
      </c>
      <c r="X257" s="283">
        <v>500</v>
      </c>
      <c r="Y257" s="28" t="s">
        <v>44</v>
      </c>
      <c r="Z257" s="284">
        <v>50</v>
      </c>
      <c r="AA257" s="28" t="s">
        <v>44</v>
      </c>
      <c r="AB257" s="28" t="s">
        <v>44</v>
      </c>
      <c r="AC257" s="289">
        <v>250</v>
      </c>
      <c r="AD257" s="28" t="s">
        <v>44</v>
      </c>
      <c r="AE257" s="284">
        <v>75</v>
      </c>
      <c r="AF257" s="284">
        <v>50</v>
      </c>
      <c r="AG257" s="29">
        <v>1000</v>
      </c>
      <c r="AH257" s="28" t="s">
        <v>44</v>
      </c>
      <c r="AI257" s="28" t="s">
        <v>44</v>
      </c>
      <c r="AJ257" s="28" t="s">
        <v>44</v>
      </c>
      <c r="AK257" s="28" t="s">
        <v>44</v>
      </c>
      <c r="AL257" s="82">
        <v>300</v>
      </c>
      <c r="AM257" s="218">
        <v>25</v>
      </c>
      <c r="AN257" s="37"/>
      <c r="AO257" s="258">
        <f>SUM(E257:AN257)</f>
        <v>12295</v>
      </c>
      <c r="AP257" s="258"/>
    </row>
    <row r="258" spans="1:42" ht="18.75">
      <c r="A258" s="977"/>
      <c r="B258" s="977"/>
      <c r="C258" s="71"/>
      <c r="D258" s="36"/>
      <c r="E258" s="29"/>
      <c r="F258" s="29"/>
      <c r="G258" s="29"/>
      <c r="H258" s="29"/>
      <c r="I258" s="29"/>
      <c r="J258" s="29"/>
      <c r="K258" s="28"/>
      <c r="L258" s="28"/>
      <c r="M258" s="28"/>
      <c r="N258" s="220"/>
      <c r="O258" s="220"/>
      <c r="P258" s="222"/>
      <c r="Q258" s="222"/>
      <c r="R258" s="28" t="s">
        <v>44</v>
      </c>
      <c r="S258" s="28"/>
      <c r="T258" s="32"/>
      <c r="U258" s="32"/>
      <c r="V258" s="32"/>
      <c r="W258" s="29"/>
      <c r="X258" s="32"/>
      <c r="Y258" s="32"/>
      <c r="Z258" s="32"/>
      <c r="AA258" s="28"/>
      <c r="AB258" s="28"/>
      <c r="AC258" s="29"/>
      <c r="AD258" s="28"/>
      <c r="AE258" s="29"/>
      <c r="AF258" s="28"/>
      <c r="AG258" s="29"/>
      <c r="AH258" s="29"/>
      <c r="AI258" s="28"/>
      <c r="AJ258" s="28"/>
      <c r="AK258" s="28"/>
      <c r="AL258" s="28"/>
      <c r="AM258" s="28"/>
      <c r="AN258" s="37"/>
      <c r="AO258" s="258"/>
      <c r="AP258" s="258"/>
    </row>
    <row r="259" spans="1:42" ht="18.75">
      <c r="A259" s="977"/>
      <c r="B259" s="977"/>
      <c r="C259" s="71" t="s">
        <v>34</v>
      </c>
      <c r="D259" s="36"/>
      <c r="E259" s="28" t="s">
        <v>44</v>
      </c>
      <c r="F259" s="28" t="s">
        <v>44</v>
      </c>
      <c r="G259" s="28" t="s">
        <v>44</v>
      </c>
      <c r="H259" s="28" t="s">
        <v>44</v>
      </c>
      <c r="I259" s="28" t="s">
        <v>44</v>
      </c>
      <c r="J259" s="28" t="s">
        <v>44</v>
      </c>
      <c r="K259" s="28" t="s">
        <v>44</v>
      </c>
      <c r="L259" s="28" t="s">
        <v>44</v>
      </c>
      <c r="M259" s="29">
        <v>100</v>
      </c>
      <c r="N259" s="283">
        <v>650</v>
      </c>
      <c r="O259" s="283">
        <v>500</v>
      </c>
      <c r="P259" s="285">
        <v>200</v>
      </c>
      <c r="Q259" s="284">
        <v>500</v>
      </c>
      <c r="R259" s="28" t="s">
        <v>44</v>
      </c>
      <c r="S259" s="28" t="s">
        <v>44</v>
      </c>
      <c r="T259" s="28" t="s">
        <v>44</v>
      </c>
      <c r="U259" s="28" t="s">
        <v>44</v>
      </c>
      <c r="V259" s="28" t="s">
        <v>44</v>
      </c>
      <c r="W259" s="28" t="s">
        <v>44</v>
      </c>
      <c r="X259" s="28" t="s">
        <v>44</v>
      </c>
      <c r="Y259" s="28" t="s">
        <v>44</v>
      </c>
      <c r="Z259" s="28" t="s">
        <v>44</v>
      </c>
      <c r="AA259" s="28" t="s">
        <v>44</v>
      </c>
      <c r="AB259" s="28" t="s">
        <v>44</v>
      </c>
      <c r="AC259" s="28" t="s">
        <v>44</v>
      </c>
      <c r="AD259" s="28" t="s">
        <v>44</v>
      </c>
      <c r="AE259" s="28" t="s">
        <v>44</v>
      </c>
      <c r="AF259" s="28" t="s">
        <v>44</v>
      </c>
      <c r="AG259" s="28" t="s">
        <v>44</v>
      </c>
      <c r="AH259" s="28" t="s">
        <v>44</v>
      </c>
      <c r="AI259" s="28" t="s">
        <v>44</v>
      </c>
      <c r="AJ259" s="28" t="s">
        <v>44</v>
      </c>
      <c r="AK259" s="28" t="s">
        <v>44</v>
      </c>
      <c r="AL259" s="28" t="s">
        <v>44</v>
      </c>
      <c r="AM259" s="28" t="s">
        <v>44</v>
      </c>
      <c r="AN259" s="37"/>
      <c r="AO259" s="258">
        <f>SUM(E259:AN259)</f>
        <v>1950</v>
      </c>
      <c r="AP259" s="258">
        <f>AO257+AO259</f>
        <v>14245</v>
      </c>
    </row>
    <row r="260" spans="1:42" ht="18.75">
      <c r="A260" s="977"/>
      <c r="B260" s="977"/>
      <c r="C260" s="71"/>
      <c r="D260" s="36"/>
      <c r="E260" s="28"/>
      <c r="F260" s="28"/>
      <c r="G260" s="28"/>
      <c r="H260" s="28"/>
      <c r="I260" s="28"/>
      <c r="J260" s="28"/>
      <c r="K260" s="28"/>
      <c r="L260" s="28"/>
      <c r="M260" s="29"/>
      <c r="N260" s="221"/>
      <c r="O260" s="221"/>
      <c r="P260" s="224"/>
      <c r="Q260" s="224"/>
      <c r="R260" s="64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37"/>
      <c r="AO260" s="78">
        <f>SUM(AO249:AO259)</f>
        <v>42980</v>
      </c>
      <c r="AP260" s="78">
        <f>SUM(AP249:AP259)</f>
        <v>42980</v>
      </c>
    </row>
    <row r="261" spans="1:42" s="12" customFormat="1" ht="94.5">
      <c r="A261" s="48">
        <v>21</v>
      </c>
      <c r="B261" s="48" t="s">
        <v>67</v>
      </c>
      <c r="C261" s="72" t="s">
        <v>90</v>
      </c>
      <c r="D261" s="18" t="s">
        <v>0</v>
      </c>
      <c r="E261" s="254" t="s">
        <v>1</v>
      </c>
      <c r="F261" s="254" t="s">
        <v>2</v>
      </c>
      <c r="G261" s="254" t="s">
        <v>3</v>
      </c>
      <c r="H261" s="254" t="s">
        <v>4</v>
      </c>
      <c r="I261" s="254" t="s">
        <v>5</v>
      </c>
      <c r="J261" s="254" t="s">
        <v>221</v>
      </c>
      <c r="K261" s="254" t="s">
        <v>7</v>
      </c>
      <c r="L261" s="254" t="s">
        <v>8</v>
      </c>
      <c r="M261" s="254" t="s">
        <v>9</v>
      </c>
      <c r="N261" s="254" t="s">
        <v>10</v>
      </c>
      <c r="O261" s="254" t="s">
        <v>214</v>
      </c>
      <c r="P261" s="254" t="s">
        <v>12</v>
      </c>
      <c r="Q261" s="254" t="s">
        <v>13</v>
      </c>
      <c r="R261" s="254" t="s">
        <v>93</v>
      </c>
      <c r="S261" s="253" t="s">
        <v>14</v>
      </c>
      <c r="T261" s="254" t="s">
        <v>15</v>
      </c>
      <c r="U261" s="254" t="s">
        <v>16</v>
      </c>
      <c r="V261" s="254" t="s">
        <v>17</v>
      </c>
      <c r="W261" s="254" t="s">
        <v>239</v>
      </c>
      <c r="X261" s="254" t="s">
        <v>19</v>
      </c>
      <c r="Y261" s="254" t="s">
        <v>20</v>
      </c>
      <c r="Z261" s="254" t="s">
        <v>21</v>
      </c>
      <c r="AA261" s="254" t="s">
        <v>22</v>
      </c>
      <c r="AB261" s="254" t="s">
        <v>23</v>
      </c>
      <c r="AC261" s="217" t="s">
        <v>233</v>
      </c>
      <c r="AD261" s="254" t="s">
        <v>25</v>
      </c>
      <c r="AE261" s="254" t="s">
        <v>26</v>
      </c>
      <c r="AF261" s="254" t="s">
        <v>27</v>
      </c>
      <c r="AG261" s="254" t="s">
        <v>28</v>
      </c>
      <c r="AH261" s="254" t="s">
        <v>238</v>
      </c>
      <c r="AI261" s="254" t="s">
        <v>94</v>
      </c>
      <c r="AJ261" s="254" t="s">
        <v>95</v>
      </c>
      <c r="AK261" s="254" t="s">
        <v>96</v>
      </c>
      <c r="AL261" s="33" t="s">
        <v>222</v>
      </c>
      <c r="AM261" s="291" t="s">
        <v>234</v>
      </c>
      <c r="AN261" s="254" t="s">
        <v>36</v>
      </c>
    </row>
    <row r="262" spans="1:42" s="4" customFormat="1" ht="33">
      <c r="A262" s="977"/>
      <c r="B262" s="977"/>
      <c r="C262" s="70" t="s">
        <v>37</v>
      </c>
      <c r="D262" s="11"/>
      <c r="E262" s="29" t="s">
        <v>45</v>
      </c>
      <c r="F262" s="29" t="s">
        <v>46</v>
      </c>
      <c r="G262" s="29"/>
      <c r="H262" s="29" t="s">
        <v>38</v>
      </c>
      <c r="I262" s="29" t="s">
        <v>39</v>
      </c>
      <c r="J262" s="29" t="s">
        <v>40</v>
      </c>
      <c r="K262" s="29" t="s">
        <v>41</v>
      </c>
      <c r="L262" s="29" t="s">
        <v>42</v>
      </c>
      <c r="M262" s="29" t="s">
        <v>43</v>
      </c>
      <c r="N262" s="220" t="s">
        <v>47</v>
      </c>
      <c r="O262" s="220" t="s">
        <v>48</v>
      </c>
      <c r="P262" s="220" t="s">
        <v>49</v>
      </c>
      <c r="Q262" s="220" t="s">
        <v>50</v>
      </c>
      <c r="R262" s="29"/>
      <c r="S262" s="30"/>
      <c r="T262" s="29" t="s">
        <v>51</v>
      </c>
      <c r="U262" s="29" t="s">
        <v>52</v>
      </c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33"/>
    </row>
    <row r="263" spans="1:42" ht="18.75">
      <c r="A263" s="977"/>
      <c r="B263" s="977"/>
      <c r="C263" s="71" t="s">
        <v>29</v>
      </c>
      <c r="D263" s="36"/>
      <c r="E263" s="283">
        <v>150</v>
      </c>
      <c r="F263" s="283">
        <v>100</v>
      </c>
      <c r="G263" s="29">
        <v>100</v>
      </c>
      <c r="H263" s="283">
        <v>75</v>
      </c>
      <c r="I263" s="29">
        <v>10</v>
      </c>
      <c r="J263" s="29">
        <v>30</v>
      </c>
      <c r="K263" s="283">
        <v>300</v>
      </c>
      <c r="L263" s="283">
        <v>300</v>
      </c>
      <c r="M263" s="28" t="s">
        <v>44</v>
      </c>
      <c r="N263" s="283">
        <v>650</v>
      </c>
      <c r="O263" s="283">
        <v>500</v>
      </c>
      <c r="P263" s="221" t="s">
        <v>44</v>
      </c>
      <c r="Q263" s="221" t="s">
        <v>44</v>
      </c>
      <c r="R263" s="284">
        <v>200</v>
      </c>
      <c r="S263" s="28" t="s">
        <v>44</v>
      </c>
      <c r="T263" s="284">
        <v>550</v>
      </c>
      <c r="U263" s="32">
        <v>7000</v>
      </c>
      <c r="V263" s="283">
        <v>700</v>
      </c>
      <c r="W263" s="29">
        <v>300</v>
      </c>
      <c r="X263" s="283">
        <v>500</v>
      </c>
      <c r="Y263" s="284">
        <v>100</v>
      </c>
      <c r="Z263" s="284">
        <v>75</v>
      </c>
      <c r="AA263" s="29">
        <v>300</v>
      </c>
      <c r="AB263" s="29">
        <v>100</v>
      </c>
      <c r="AC263" s="289">
        <v>250</v>
      </c>
      <c r="AD263" s="28" t="s">
        <v>44</v>
      </c>
      <c r="AE263" s="284">
        <v>75</v>
      </c>
      <c r="AF263" s="28" t="s">
        <v>44</v>
      </c>
      <c r="AG263" s="29">
        <v>1000</v>
      </c>
      <c r="AH263" s="29">
        <v>500</v>
      </c>
      <c r="AI263" s="28" t="s">
        <v>44</v>
      </c>
      <c r="AJ263" s="28" t="s">
        <v>44</v>
      </c>
      <c r="AK263" s="28" t="s">
        <v>44</v>
      </c>
      <c r="AL263" s="82">
        <v>300</v>
      </c>
      <c r="AM263" s="218">
        <v>25</v>
      </c>
      <c r="AN263" s="37"/>
      <c r="AO263" s="258">
        <f>SUM(E263:AN263)</f>
        <v>14190</v>
      </c>
      <c r="AP263" s="258"/>
    </row>
    <row r="264" spans="1:42" ht="18.75">
      <c r="A264" s="977"/>
      <c r="B264" s="977"/>
      <c r="C264" s="71"/>
      <c r="D264" s="36"/>
      <c r="E264" s="29"/>
      <c r="F264" s="29"/>
      <c r="G264" s="29"/>
      <c r="H264" s="29"/>
      <c r="I264" s="29"/>
      <c r="J264" s="29"/>
      <c r="K264" s="29"/>
      <c r="L264" s="29"/>
      <c r="M264" s="28"/>
      <c r="N264" s="220"/>
      <c r="O264" s="220"/>
      <c r="P264" s="221"/>
      <c r="Q264" s="221"/>
      <c r="R264" s="28" t="s">
        <v>44</v>
      </c>
      <c r="S264" s="28"/>
      <c r="T264" s="32"/>
      <c r="U264" s="32"/>
      <c r="V264" s="32"/>
      <c r="W264" s="28"/>
      <c r="X264" s="32"/>
      <c r="Y264" s="32"/>
      <c r="Z264" s="32"/>
      <c r="AA264" s="29"/>
      <c r="AB264" s="29"/>
      <c r="AC264" s="29"/>
      <c r="AD264" s="28"/>
      <c r="AE264" s="29"/>
      <c r="AF264" s="28"/>
      <c r="AG264" s="29"/>
      <c r="AH264" s="29"/>
      <c r="AI264" s="28"/>
      <c r="AJ264" s="28"/>
      <c r="AK264" s="28"/>
      <c r="AL264" s="28"/>
      <c r="AM264" s="28"/>
      <c r="AN264" s="37"/>
      <c r="AO264" s="258"/>
      <c r="AP264" s="258"/>
    </row>
    <row r="265" spans="1:42" ht="18.75">
      <c r="A265" s="977"/>
      <c r="B265" s="977"/>
      <c r="C265" s="71" t="s">
        <v>30</v>
      </c>
      <c r="D265" s="36"/>
      <c r="E265" s="28" t="s">
        <v>44</v>
      </c>
      <c r="F265" s="28" t="s">
        <v>44</v>
      </c>
      <c r="G265" s="28" t="s">
        <v>44</v>
      </c>
      <c r="H265" s="28" t="s">
        <v>44</v>
      </c>
      <c r="I265" s="28" t="s">
        <v>44</v>
      </c>
      <c r="J265" s="28" t="s">
        <v>44</v>
      </c>
      <c r="K265" s="28" t="s">
        <v>44</v>
      </c>
      <c r="L265" s="28" t="s">
        <v>44</v>
      </c>
      <c r="M265" s="28" t="s">
        <v>44</v>
      </c>
      <c r="N265" s="283">
        <v>650</v>
      </c>
      <c r="O265" s="283">
        <v>500</v>
      </c>
      <c r="P265" s="221" t="s">
        <v>44</v>
      </c>
      <c r="Q265" s="221" t="s">
        <v>44</v>
      </c>
      <c r="R265" s="28" t="s">
        <v>44</v>
      </c>
      <c r="S265" s="28" t="s">
        <v>44</v>
      </c>
      <c r="T265" s="28" t="s">
        <v>44</v>
      </c>
      <c r="U265" s="28" t="s">
        <v>44</v>
      </c>
      <c r="V265" s="28" t="s">
        <v>44</v>
      </c>
      <c r="W265" s="28" t="s">
        <v>44</v>
      </c>
      <c r="X265" s="28" t="s">
        <v>44</v>
      </c>
      <c r="Y265" s="28" t="s">
        <v>44</v>
      </c>
      <c r="Z265" s="28" t="s">
        <v>44</v>
      </c>
      <c r="AA265" s="28" t="s">
        <v>44</v>
      </c>
      <c r="AB265" s="28" t="s">
        <v>44</v>
      </c>
      <c r="AC265" s="28" t="s">
        <v>44</v>
      </c>
      <c r="AD265" s="28" t="s">
        <v>44</v>
      </c>
      <c r="AE265" s="28" t="s">
        <v>44</v>
      </c>
      <c r="AF265" s="28" t="s">
        <v>44</v>
      </c>
      <c r="AG265" s="28" t="s">
        <v>44</v>
      </c>
      <c r="AH265" s="28" t="s">
        <v>44</v>
      </c>
      <c r="AI265" s="28" t="s">
        <v>44</v>
      </c>
      <c r="AJ265" s="28" t="s">
        <v>44</v>
      </c>
      <c r="AK265" s="28" t="s">
        <v>44</v>
      </c>
      <c r="AL265" s="28" t="s">
        <v>44</v>
      </c>
      <c r="AM265" s="28" t="s">
        <v>44</v>
      </c>
      <c r="AN265" s="37"/>
      <c r="AO265" s="258">
        <f>SUM(E265:AN265)</f>
        <v>1150</v>
      </c>
      <c r="AP265" s="258">
        <f>AO263+AO265</f>
        <v>15340</v>
      </c>
    </row>
    <row r="266" spans="1:42" ht="18.75">
      <c r="A266" s="977"/>
      <c r="B266" s="977"/>
      <c r="C266" s="71"/>
      <c r="D266" s="36"/>
      <c r="E266" s="28"/>
      <c r="F266" s="28"/>
      <c r="G266" s="28"/>
      <c r="H266" s="28"/>
      <c r="I266" s="28"/>
      <c r="J266" s="28"/>
      <c r="K266" s="28"/>
      <c r="L266" s="28"/>
      <c r="M266" s="28"/>
      <c r="N266" s="221"/>
      <c r="O266" s="221"/>
      <c r="P266" s="221"/>
      <c r="Q266" s="221"/>
      <c r="R266" s="28" t="s">
        <v>44</v>
      </c>
      <c r="S266" s="28"/>
      <c r="T266" s="63"/>
      <c r="U266" s="63"/>
      <c r="V266" s="63"/>
      <c r="W266" s="28"/>
      <c r="X266" s="63"/>
      <c r="Y266" s="63"/>
      <c r="Z266" s="63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37"/>
      <c r="AO266" s="258"/>
      <c r="AP266" s="258"/>
    </row>
    <row r="267" spans="1:42" ht="18.75">
      <c r="A267" s="977"/>
      <c r="B267" s="977"/>
      <c r="C267" s="71" t="s">
        <v>31</v>
      </c>
      <c r="D267" s="36"/>
      <c r="E267" s="283">
        <v>150</v>
      </c>
      <c r="F267" s="283">
        <v>100</v>
      </c>
      <c r="G267" s="29">
        <v>100</v>
      </c>
      <c r="H267" s="283">
        <v>75</v>
      </c>
      <c r="I267" s="29">
        <v>10</v>
      </c>
      <c r="J267" s="29">
        <v>30</v>
      </c>
      <c r="K267" s="28" t="s">
        <v>44</v>
      </c>
      <c r="L267" s="28" t="s">
        <v>44</v>
      </c>
      <c r="M267" s="28" t="s">
        <v>44</v>
      </c>
      <c r="N267" s="283">
        <v>650</v>
      </c>
      <c r="O267" s="283">
        <v>500</v>
      </c>
      <c r="P267" s="221" t="s">
        <v>44</v>
      </c>
      <c r="Q267" s="221" t="s">
        <v>44</v>
      </c>
      <c r="R267" s="284">
        <v>200</v>
      </c>
      <c r="S267" s="28" t="s">
        <v>44</v>
      </c>
      <c r="T267" s="32">
        <v>230</v>
      </c>
      <c r="U267" s="32">
        <v>7000</v>
      </c>
      <c r="V267" s="283">
        <v>700</v>
      </c>
      <c r="W267" s="29">
        <v>300</v>
      </c>
      <c r="X267" s="283">
        <v>500</v>
      </c>
      <c r="Y267" s="28" t="s">
        <v>44</v>
      </c>
      <c r="Z267" s="284">
        <v>50</v>
      </c>
      <c r="AA267" s="28" t="s">
        <v>44</v>
      </c>
      <c r="AB267" s="28" t="s">
        <v>44</v>
      </c>
      <c r="AC267" s="289">
        <v>250</v>
      </c>
      <c r="AD267" s="28" t="s">
        <v>44</v>
      </c>
      <c r="AE267" s="284">
        <v>75</v>
      </c>
      <c r="AF267" s="28" t="s">
        <v>44</v>
      </c>
      <c r="AG267" s="29">
        <v>1000</v>
      </c>
      <c r="AH267" s="28" t="s">
        <v>44</v>
      </c>
      <c r="AI267" s="28" t="s">
        <v>44</v>
      </c>
      <c r="AJ267" s="28" t="s">
        <v>44</v>
      </c>
      <c r="AK267" s="28" t="s">
        <v>44</v>
      </c>
      <c r="AL267" s="82">
        <v>300</v>
      </c>
      <c r="AM267" s="218">
        <v>25</v>
      </c>
      <c r="AN267" s="37"/>
      <c r="AO267" s="258">
        <f>SUM(E267:AN267)</f>
        <v>12245</v>
      </c>
      <c r="AP267" s="258"/>
    </row>
    <row r="268" spans="1:42" ht="18.75">
      <c r="A268" s="977"/>
      <c r="B268" s="977"/>
      <c r="C268" s="71"/>
      <c r="D268" s="36"/>
      <c r="E268" s="29"/>
      <c r="F268" s="29"/>
      <c r="G268" s="29"/>
      <c r="H268" s="29"/>
      <c r="I268" s="29"/>
      <c r="J268" s="29"/>
      <c r="K268" s="28"/>
      <c r="L268" s="28"/>
      <c r="M268" s="28"/>
      <c r="N268" s="220"/>
      <c r="O268" s="220"/>
      <c r="P268" s="221"/>
      <c r="Q268" s="221"/>
      <c r="R268" s="28" t="s">
        <v>44</v>
      </c>
      <c r="S268" s="28"/>
      <c r="T268" s="32"/>
      <c r="U268" s="32"/>
      <c r="V268" s="32"/>
      <c r="W268" s="28"/>
      <c r="X268" s="32"/>
      <c r="Y268" s="32"/>
      <c r="Z268" s="32"/>
      <c r="AA268" s="28"/>
      <c r="AB268" s="28"/>
      <c r="AC268" s="29"/>
      <c r="AD268" s="28"/>
      <c r="AE268" s="29"/>
      <c r="AF268" s="28"/>
      <c r="AG268" s="29"/>
      <c r="AH268" s="29"/>
      <c r="AI268" s="28"/>
      <c r="AJ268" s="28"/>
      <c r="AK268" s="28"/>
      <c r="AL268" s="28"/>
      <c r="AM268" s="28"/>
      <c r="AN268" s="37"/>
      <c r="AO268" s="258"/>
      <c r="AP268" s="258"/>
    </row>
    <row r="269" spans="1:42" ht="18.75">
      <c r="A269" s="977"/>
      <c r="B269" s="977"/>
      <c r="C269" s="71" t="s">
        <v>32</v>
      </c>
      <c r="D269" s="36"/>
      <c r="E269" s="28" t="s">
        <v>44</v>
      </c>
      <c r="F269" s="28" t="s">
        <v>44</v>
      </c>
      <c r="G269" s="28" t="s">
        <v>44</v>
      </c>
      <c r="H269" s="28" t="s">
        <v>44</v>
      </c>
      <c r="I269" s="28" t="s">
        <v>44</v>
      </c>
      <c r="J269" s="28" t="s">
        <v>44</v>
      </c>
      <c r="K269" s="28" t="s">
        <v>44</v>
      </c>
      <c r="L269" s="28" t="s">
        <v>44</v>
      </c>
      <c r="M269" s="28" t="s">
        <v>44</v>
      </c>
      <c r="N269" s="283">
        <v>650</v>
      </c>
      <c r="O269" s="283">
        <v>500</v>
      </c>
      <c r="P269" s="221" t="s">
        <v>44</v>
      </c>
      <c r="Q269" s="221" t="s">
        <v>44</v>
      </c>
      <c r="R269" s="28" t="s">
        <v>44</v>
      </c>
      <c r="S269" s="28" t="s">
        <v>44</v>
      </c>
      <c r="T269" s="28" t="s">
        <v>44</v>
      </c>
      <c r="U269" s="28" t="s">
        <v>44</v>
      </c>
      <c r="V269" s="28" t="s">
        <v>44</v>
      </c>
      <c r="W269" s="28" t="s">
        <v>44</v>
      </c>
      <c r="X269" s="28" t="s">
        <v>44</v>
      </c>
      <c r="Y269" s="28" t="s">
        <v>44</v>
      </c>
      <c r="Z269" s="28" t="s">
        <v>44</v>
      </c>
      <c r="AA269" s="28" t="s">
        <v>44</v>
      </c>
      <c r="AB269" s="28" t="s">
        <v>44</v>
      </c>
      <c r="AC269" s="28" t="s">
        <v>44</v>
      </c>
      <c r="AD269" s="28" t="s">
        <v>44</v>
      </c>
      <c r="AE269" s="28" t="s">
        <v>44</v>
      </c>
      <c r="AF269" s="28" t="s">
        <v>44</v>
      </c>
      <c r="AG269" s="28" t="s">
        <v>44</v>
      </c>
      <c r="AH269" s="28" t="s">
        <v>44</v>
      </c>
      <c r="AI269" s="28" t="s">
        <v>44</v>
      </c>
      <c r="AJ269" s="28" t="s">
        <v>44</v>
      </c>
      <c r="AK269" s="28" t="s">
        <v>44</v>
      </c>
      <c r="AL269" s="28" t="s">
        <v>44</v>
      </c>
      <c r="AM269" s="28" t="s">
        <v>44</v>
      </c>
      <c r="AN269" s="37"/>
      <c r="AO269" s="258">
        <f>SUM(E269:AN269)</f>
        <v>1150</v>
      </c>
      <c r="AP269" s="258">
        <f>AO267+AO269</f>
        <v>13395</v>
      </c>
    </row>
    <row r="270" spans="1:42" ht="18.75">
      <c r="A270" s="977"/>
      <c r="B270" s="977"/>
      <c r="C270" s="71"/>
      <c r="D270" s="36"/>
      <c r="E270" s="28"/>
      <c r="F270" s="28"/>
      <c r="G270" s="28"/>
      <c r="H270" s="28"/>
      <c r="I270" s="28"/>
      <c r="J270" s="28"/>
      <c r="K270" s="28"/>
      <c r="L270" s="28"/>
      <c r="M270" s="28"/>
      <c r="N270" s="221"/>
      <c r="O270" s="221"/>
      <c r="P270" s="221"/>
      <c r="Q270" s="221"/>
      <c r="R270" s="28" t="s">
        <v>44</v>
      </c>
      <c r="S270" s="28"/>
      <c r="T270" s="63"/>
      <c r="U270" s="63"/>
      <c r="V270" s="63"/>
      <c r="W270" s="28"/>
      <c r="X270" s="63"/>
      <c r="Y270" s="63"/>
      <c r="Z270" s="63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37"/>
      <c r="AO270" s="258"/>
      <c r="AP270" s="258"/>
    </row>
    <row r="271" spans="1:42" ht="18.75">
      <c r="A271" s="977"/>
      <c r="B271" s="977"/>
      <c r="C271" s="71" t="s">
        <v>33</v>
      </c>
      <c r="D271" s="36"/>
      <c r="E271" s="283">
        <v>150</v>
      </c>
      <c r="F271" s="283">
        <v>100</v>
      </c>
      <c r="G271" s="29">
        <v>100</v>
      </c>
      <c r="H271" s="283">
        <v>75</v>
      </c>
      <c r="I271" s="29">
        <v>10</v>
      </c>
      <c r="J271" s="29">
        <v>30</v>
      </c>
      <c r="K271" s="28" t="s">
        <v>44</v>
      </c>
      <c r="L271" s="28" t="s">
        <v>44</v>
      </c>
      <c r="M271" s="28" t="s">
        <v>44</v>
      </c>
      <c r="N271" s="283">
        <v>650</v>
      </c>
      <c r="O271" s="283">
        <v>500</v>
      </c>
      <c r="P271" s="221" t="s">
        <v>44</v>
      </c>
      <c r="Q271" s="221" t="s">
        <v>44</v>
      </c>
      <c r="R271" s="284">
        <v>200</v>
      </c>
      <c r="S271" s="28" t="s">
        <v>44</v>
      </c>
      <c r="T271" s="32">
        <v>230</v>
      </c>
      <c r="U271" s="32">
        <v>7000</v>
      </c>
      <c r="V271" s="283">
        <v>700</v>
      </c>
      <c r="W271" s="29">
        <v>300</v>
      </c>
      <c r="X271" s="283">
        <v>500</v>
      </c>
      <c r="Y271" s="28" t="s">
        <v>44</v>
      </c>
      <c r="Z271" s="284">
        <v>50</v>
      </c>
      <c r="AA271" s="28" t="s">
        <v>44</v>
      </c>
      <c r="AB271" s="28" t="s">
        <v>44</v>
      </c>
      <c r="AC271" s="289">
        <v>250</v>
      </c>
      <c r="AD271" s="28" t="s">
        <v>44</v>
      </c>
      <c r="AE271" s="284">
        <v>75</v>
      </c>
      <c r="AF271" s="284">
        <v>50</v>
      </c>
      <c r="AG271" s="29">
        <v>1000</v>
      </c>
      <c r="AH271" s="28" t="s">
        <v>44</v>
      </c>
      <c r="AI271" s="28" t="s">
        <v>44</v>
      </c>
      <c r="AJ271" s="28" t="s">
        <v>44</v>
      </c>
      <c r="AK271" s="28" t="s">
        <v>44</v>
      </c>
      <c r="AL271" s="82">
        <v>300</v>
      </c>
      <c r="AM271" s="218">
        <v>25</v>
      </c>
      <c r="AN271" s="37"/>
      <c r="AO271" s="258">
        <f>SUM(E271:AN271)</f>
        <v>12295</v>
      </c>
      <c r="AP271" s="258"/>
    </row>
    <row r="272" spans="1:42" ht="18.75">
      <c r="A272" s="977"/>
      <c r="B272" s="977"/>
      <c r="C272" s="71"/>
      <c r="D272" s="36"/>
      <c r="E272" s="29"/>
      <c r="F272" s="29"/>
      <c r="G272" s="29"/>
      <c r="H272" s="29"/>
      <c r="I272" s="29"/>
      <c r="J272" s="29"/>
      <c r="K272" s="28"/>
      <c r="L272" s="28"/>
      <c r="M272" s="28"/>
      <c r="N272" s="220"/>
      <c r="O272" s="220"/>
      <c r="P272" s="222"/>
      <c r="Q272" s="222"/>
      <c r="R272" s="28" t="s">
        <v>44</v>
      </c>
      <c r="S272" s="28"/>
      <c r="T272" s="32"/>
      <c r="U272" s="32"/>
      <c r="V272" s="32"/>
      <c r="W272" s="29"/>
      <c r="X272" s="32"/>
      <c r="Y272" s="32"/>
      <c r="Z272" s="32"/>
      <c r="AA272" s="28"/>
      <c r="AB272" s="28"/>
      <c r="AC272" s="29"/>
      <c r="AD272" s="28"/>
      <c r="AE272" s="29"/>
      <c r="AF272" s="28"/>
      <c r="AG272" s="29"/>
      <c r="AH272" s="29"/>
      <c r="AI272" s="28"/>
      <c r="AJ272" s="28"/>
      <c r="AK272" s="28"/>
      <c r="AL272" s="28"/>
      <c r="AM272" s="28"/>
      <c r="AN272" s="37"/>
      <c r="AO272" s="258"/>
      <c r="AP272" s="258"/>
    </row>
    <row r="273" spans="1:42" ht="18.75">
      <c r="A273" s="977"/>
      <c r="B273" s="977"/>
      <c r="C273" s="71" t="s">
        <v>34</v>
      </c>
      <c r="D273" s="36"/>
      <c r="E273" s="28" t="s">
        <v>44</v>
      </c>
      <c r="F273" s="28" t="s">
        <v>44</v>
      </c>
      <c r="G273" s="28" t="s">
        <v>44</v>
      </c>
      <c r="H273" s="28" t="s">
        <v>44</v>
      </c>
      <c r="I273" s="28" t="s">
        <v>44</v>
      </c>
      <c r="J273" s="28" t="s">
        <v>44</v>
      </c>
      <c r="K273" s="28" t="s">
        <v>44</v>
      </c>
      <c r="L273" s="28" t="s">
        <v>44</v>
      </c>
      <c r="M273" s="29">
        <v>100</v>
      </c>
      <c r="N273" s="283">
        <v>650</v>
      </c>
      <c r="O273" s="283">
        <v>500</v>
      </c>
      <c r="P273" s="285">
        <v>200</v>
      </c>
      <c r="Q273" s="284">
        <v>500</v>
      </c>
      <c r="R273" s="28" t="s">
        <v>44</v>
      </c>
      <c r="S273" s="28" t="s">
        <v>44</v>
      </c>
      <c r="T273" s="28" t="s">
        <v>44</v>
      </c>
      <c r="U273" s="28" t="s">
        <v>44</v>
      </c>
      <c r="V273" s="28" t="s">
        <v>44</v>
      </c>
      <c r="W273" s="28" t="s">
        <v>44</v>
      </c>
      <c r="X273" s="28" t="s">
        <v>44</v>
      </c>
      <c r="Y273" s="28" t="s">
        <v>44</v>
      </c>
      <c r="Z273" s="28" t="s">
        <v>44</v>
      </c>
      <c r="AA273" s="28" t="s">
        <v>44</v>
      </c>
      <c r="AB273" s="28" t="s">
        <v>44</v>
      </c>
      <c r="AC273" s="28" t="s">
        <v>44</v>
      </c>
      <c r="AD273" s="28" t="s">
        <v>44</v>
      </c>
      <c r="AE273" s="28" t="s">
        <v>44</v>
      </c>
      <c r="AF273" s="28" t="s">
        <v>44</v>
      </c>
      <c r="AG273" s="28" t="s">
        <v>44</v>
      </c>
      <c r="AH273" s="28" t="s">
        <v>44</v>
      </c>
      <c r="AI273" s="28" t="s">
        <v>44</v>
      </c>
      <c r="AJ273" s="28" t="s">
        <v>44</v>
      </c>
      <c r="AK273" s="28" t="s">
        <v>44</v>
      </c>
      <c r="AL273" s="28" t="s">
        <v>44</v>
      </c>
      <c r="AM273" s="28" t="s">
        <v>44</v>
      </c>
      <c r="AN273" s="37"/>
      <c r="AO273" s="258">
        <f>SUM(E273:AN273)</f>
        <v>1950</v>
      </c>
      <c r="AP273" s="258">
        <f>AO271+AO273</f>
        <v>14245</v>
      </c>
    </row>
    <row r="274" spans="1:42" ht="18.75">
      <c r="A274" s="977"/>
      <c r="B274" s="977"/>
      <c r="C274" s="71"/>
      <c r="D274" s="36"/>
      <c r="E274" s="28"/>
      <c r="F274" s="28"/>
      <c r="G274" s="28"/>
      <c r="H274" s="28"/>
      <c r="I274" s="28"/>
      <c r="J274" s="28"/>
      <c r="K274" s="28"/>
      <c r="L274" s="28"/>
      <c r="M274" s="29"/>
      <c r="N274" s="221"/>
      <c r="O274" s="221"/>
      <c r="P274" s="224"/>
      <c r="Q274" s="224"/>
      <c r="R274" s="64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37"/>
      <c r="AO274" s="78">
        <f>SUM(AO263:AO273)</f>
        <v>42980</v>
      </c>
      <c r="AP274" s="78">
        <f>SUM(AP263:AP273)</f>
        <v>42980</v>
      </c>
    </row>
    <row r="275" spans="1:42" s="60" customFormat="1">
      <c r="A275" s="90"/>
      <c r="B275" s="91"/>
      <c r="C275" s="48"/>
      <c r="D275" s="49"/>
      <c r="E275" s="48">
        <v>1</v>
      </c>
      <c r="F275" s="48">
        <v>2</v>
      </c>
      <c r="G275" s="48">
        <v>3</v>
      </c>
      <c r="H275" s="48">
        <v>4</v>
      </c>
      <c r="I275" s="48">
        <v>5</v>
      </c>
      <c r="J275" s="48">
        <v>6</v>
      </c>
      <c r="K275" s="48">
        <v>7</v>
      </c>
      <c r="L275" s="48">
        <v>8</v>
      </c>
      <c r="M275" s="48">
        <v>9</v>
      </c>
      <c r="N275" s="216">
        <v>10</v>
      </c>
      <c r="O275" s="216">
        <v>11</v>
      </c>
      <c r="P275" s="216">
        <v>12</v>
      </c>
      <c r="Q275" s="216">
        <v>13</v>
      </c>
      <c r="R275" s="48">
        <v>14</v>
      </c>
      <c r="S275" s="49"/>
      <c r="T275" s="48">
        <v>15</v>
      </c>
      <c r="U275" s="48">
        <v>16</v>
      </c>
      <c r="V275" s="48">
        <v>17</v>
      </c>
      <c r="W275" s="48">
        <v>18</v>
      </c>
      <c r="X275" s="48">
        <v>19</v>
      </c>
      <c r="Y275" s="48">
        <v>20</v>
      </c>
      <c r="Z275" s="48">
        <v>21</v>
      </c>
      <c r="AA275" s="48">
        <v>22</v>
      </c>
      <c r="AB275" s="48">
        <v>23</v>
      </c>
      <c r="AC275" s="48">
        <v>24</v>
      </c>
      <c r="AD275" s="48">
        <v>25</v>
      </c>
      <c r="AE275" s="48">
        <v>26</v>
      </c>
      <c r="AF275" s="48">
        <v>27</v>
      </c>
      <c r="AG275" s="48">
        <v>28</v>
      </c>
      <c r="AH275" s="48"/>
      <c r="AI275" s="48">
        <v>29</v>
      </c>
      <c r="AJ275" s="48">
        <v>30</v>
      </c>
      <c r="AK275" s="48">
        <v>31</v>
      </c>
      <c r="AL275" s="48"/>
      <c r="AM275" s="48"/>
      <c r="AN275" s="59">
        <v>32</v>
      </c>
    </row>
    <row r="276" spans="1:42" s="12" customFormat="1" ht="94.5">
      <c r="A276" s="48">
        <v>22</v>
      </c>
      <c r="B276" s="48" t="s">
        <v>63</v>
      </c>
      <c r="C276" s="72" t="s">
        <v>91</v>
      </c>
      <c r="D276" s="18" t="s">
        <v>0</v>
      </c>
      <c r="E276" s="254" t="s">
        <v>1</v>
      </c>
      <c r="F276" s="254" t="s">
        <v>2</v>
      </c>
      <c r="G276" s="254" t="s">
        <v>3</v>
      </c>
      <c r="H276" s="254" t="s">
        <v>4</v>
      </c>
      <c r="I276" s="254" t="s">
        <v>5</v>
      </c>
      <c r="J276" s="254" t="s">
        <v>221</v>
      </c>
      <c r="K276" s="254" t="s">
        <v>7</v>
      </c>
      <c r="L276" s="254" t="s">
        <v>8</v>
      </c>
      <c r="M276" s="254" t="s">
        <v>9</v>
      </c>
      <c r="N276" s="254" t="s">
        <v>10</v>
      </c>
      <c r="O276" s="254" t="s">
        <v>214</v>
      </c>
      <c r="P276" s="254" t="s">
        <v>12</v>
      </c>
      <c r="Q276" s="254" t="s">
        <v>13</v>
      </c>
      <c r="R276" s="254" t="s">
        <v>93</v>
      </c>
      <c r="S276" s="253" t="s">
        <v>14</v>
      </c>
      <c r="T276" s="254" t="s">
        <v>15</v>
      </c>
      <c r="U276" s="254" t="s">
        <v>16</v>
      </c>
      <c r="V276" s="254" t="s">
        <v>17</v>
      </c>
      <c r="W276" s="254" t="s">
        <v>239</v>
      </c>
      <c r="X276" s="254" t="s">
        <v>19</v>
      </c>
      <c r="Y276" s="254" t="s">
        <v>20</v>
      </c>
      <c r="Z276" s="254" t="s">
        <v>21</v>
      </c>
      <c r="AA276" s="254" t="s">
        <v>22</v>
      </c>
      <c r="AB276" s="254" t="s">
        <v>23</v>
      </c>
      <c r="AC276" s="217" t="s">
        <v>233</v>
      </c>
      <c r="AD276" s="254" t="s">
        <v>25</v>
      </c>
      <c r="AE276" s="254" t="s">
        <v>26</v>
      </c>
      <c r="AF276" s="254" t="s">
        <v>27</v>
      </c>
      <c r="AG276" s="254" t="s">
        <v>28</v>
      </c>
      <c r="AH276" s="254" t="s">
        <v>238</v>
      </c>
      <c r="AI276" s="254" t="s">
        <v>94</v>
      </c>
      <c r="AJ276" s="254" t="s">
        <v>95</v>
      </c>
      <c r="AK276" s="254" t="s">
        <v>96</v>
      </c>
      <c r="AL276" s="33" t="s">
        <v>222</v>
      </c>
      <c r="AM276" s="291" t="s">
        <v>234</v>
      </c>
      <c r="AN276" s="254" t="s">
        <v>36</v>
      </c>
    </row>
    <row r="277" spans="1:42" s="4" customFormat="1" ht="33">
      <c r="A277" s="977"/>
      <c r="B277" s="977"/>
      <c r="C277" s="70" t="s">
        <v>37</v>
      </c>
      <c r="D277" s="11"/>
      <c r="E277" s="29" t="s">
        <v>45</v>
      </c>
      <c r="F277" s="29" t="s">
        <v>46</v>
      </c>
      <c r="G277" s="29"/>
      <c r="H277" s="29" t="s">
        <v>38</v>
      </c>
      <c r="I277" s="29" t="s">
        <v>39</v>
      </c>
      <c r="J277" s="29" t="s">
        <v>40</v>
      </c>
      <c r="K277" s="29" t="s">
        <v>41</v>
      </c>
      <c r="L277" s="29" t="s">
        <v>42</v>
      </c>
      <c r="M277" s="29" t="s">
        <v>43</v>
      </c>
      <c r="N277" s="220" t="s">
        <v>47</v>
      </c>
      <c r="O277" s="220" t="s">
        <v>48</v>
      </c>
      <c r="P277" s="220" t="s">
        <v>49</v>
      </c>
      <c r="Q277" s="220" t="s">
        <v>50</v>
      </c>
      <c r="R277" s="29"/>
      <c r="S277" s="30"/>
      <c r="T277" s="29" t="s">
        <v>51</v>
      </c>
      <c r="U277" s="29" t="s">
        <v>52</v>
      </c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33"/>
    </row>
    <row r="278" spans="1:42" ht="18.75">
      <c r="A278" s="977"/>
      <c r="B278" s="977"/>
      <c r="C278" s="71" t="s">
        <v>29</v>
      </c>
      <c r="D278" s="36"/>
      <c r="E278" s="283">
        <v>150</v>
      </c>
      <c r="F278" s="283">
        <v>100</v>
      </c>
      <c r="G278" s="29">
        <v>100</v>
      </c>
      <c r="H278" s="283">
        <v>75</v>
      </c>
      <c r="I278" s="29">
        <v>10</v>
      </c>
      <c r="J278" s="29">
        <v>30</v>
      </c>
      <c r="K278" s="283">
        <v>300</v>
      </c>
      <c r="L278" s="283">
        <v>300</v>
      </c>
      <c r="M278" s="28" t="s">
        <v>44</v>
      </c>
      <c r="N278" s="283">
        <v>650</v>
      </c>
      <c r="O278" s="283">
        <v>500</v>
      </c>
      <c r="P278" s="221" t="s">
        <v>44</v>
      </c>
      <c r="Q278" s="221" t="s">
        <v>44</v>
      </c>
      <c r="R278" s="284">
        <v>200</v>
      </c>
      <c r="S278" s="28" t="s">
        <v>44</v>
      </c>
      <c r="T278" s="284">
        <v>550</v>
      </c>
      <c r="U278" s="32">
        <v>7000</v>
      </c>
      <c r="V278" s="283">
        <v>700</v>
      </c>
      <c r="W278" s="29">
        <v>300</v>
      </c>
      <c r="X278" s="283">
        <v>500</v>
      </c>
      <c r="Y278" s="284">
        <v>100</v>
      </c>
      <c r="Z278" s="284">
        <v>75</v>
      </c>
      <c r="AA278" s="29">
        <v>300</v>
      </c>
      <c r="AB278" s="29">
        <v>100</v>
      </c>
      <c r="AC278" s="289">
        <v>250</v>
      </c>
      <c r="AD278" s="28" t="s">
        <v>44</v>
      </c>
      <c r="AE278" s="284">
        <v>75</v>
      </c>
      <c r="AF278" s="28" t="s">
        <v>44</v>
      </c>
      <c r="AG278" s="29">
        <v>1000</v>
      </c>
      <c r="AH278" s="29">
        <v>500</v>
      </c>
      <c r="AI278" s="28" t="s">
        <v>44</v>
      </c>
      <c r="AJ278" s="28" t="s">
        <v>44</v>
      </c>
      <c r="AK278" s="28" t="s">
        <v>44</v>
      </c>
      <c r="AL278" s="82">
        <v>300</v>
      </c>
      <c r="AM278" s="218">
        <v>25</v>
      </c>
      <c r="AN278" s="37"/>
      <c r="AO278" s="258">
        <f>SUM(E278:AN278)</f>
        <v>14190</v>
      </c>
      <c r="AP278" s="258"/>
    </row>
    <row r="279" spans="1:42" ht="18.75">
      <c r="A279" s="977"/>
      <c r="B279" s="977"/>
      <c r="C279" s="71"/>
      <c r="D279" s="36"/>
      <c r="E279" s="29"/>
      <c r="F279" s="29"/>
      <c r="G279" s="29"/>
      <c r="H279" s="29"/>
      <c r="I279" s="29"/>
      <c r="J279" s="29"/>
      <c r="K279" s="29"/>
      <c r="L279" s="29"/>
      <c r="M279" s="28"/>
      <c r="N279" s="220"/>
      <c r="O279" s="220"/>
      <c r="P279" s="221"/>
      <c r="Q279" s="221"/>
      <c r="R279" s="28" t="s">
        <v>44</v>
      </c>
      <c r="S279" s="28"/>
      <c r="T279" s="32"/>
      <c r="U279" s="32"/>
      <c r="V279" s="32"/>
      <c r="W279" s="28"/>
      <c r="X279" s="32"/>
      <c r="Y279" s="32"/>
      <c r="Z279" s="32"/>
      <c r="AA279" s="29"/>
      <c r="AB279" s="29"/>
      <c r="AC279" s="29"/>
      <c r="AD279" s="28"/>
      <c r="AE279" s="29"/>
      <c r="AF279" s="28"/>
      <c r="AG279" s="29"/>
      <c r="AH279" s="29"/>
      <c r="AI279" s="28"/>
      <c r="AJ279" s="28"/>
      <c r="AK279" s="28"/>
      <c r="AL279" s="28"/>
      <c r="AM279" s="28"/>
      <c r="AN279" s="37"/>
      <c r="AO279" s="258"/>
      <c r="AP279" s="258"/>
    </row>
    <row r="280" spans="1:42" ht="18.75">
      <c r="A280" s="977"/>
      <c r="B280" s="977"/>
      <c r="C280" s="71" t="s">
        <v>30</v>
      </c>
      <c r="D280" s="36"/>
      <c r="E280" s="28" t="s">
        <v>44</v>
      </c>
      <c r="F280" s="28" t="s">
        <v>44</v>
      </c>
      <c r="G280" s="28" t="s">
        <v>44</v>
      </c>
      <c r="H280" s="28" t="s">
        <v>44</v>
      </c>
      <c r="I280" s="28" t="s">
        <v>44</v>
      </c>
      <c r="J280" s="28" t="s">
        <v>44</v>
      </c>
      <c r="K280" s="28" t="s">
        <v>44</v>
      </c>
      <c r="L280" s="28" t="s">
        <v>44</v>
      </c>
      <c r="M280" s="28" t="s">
        <v>44</v>
      </c>
      <c r="N280" s="283">
        <v>650</v>
      </c>
      <c r="O280" s="283">
        <v>500</v>
      </c>
      <c r="P280" s="221" t="s">
        <v>44</v>
      </c>
      <c r="Q280" s="221" t="s">
        <v>44</v>
      </c>
      <c r="R280" s="28" t="s">
        <v>44</v>
      </c>
      <c r="S280" s="28" t="s">
        <v>44</v>
      </c>
      <c r="T280" s="28" t="s">
        <v>44</v>
      </c>
      <c r="U280" s="28" t="s">
        <v>44</v>
      </c>
      <c r="V280" s="28" t="s">
        <v>44</v>
      </c>
      <c r="W280" s="28" t="s">
        <v>44</v>
      </c>
      <c r="X280" s="28" t="s">
        <v>44</v>
      </c>
      <c r="Y280" s="28" t="s">
        <v>44</v>
      </c>
      <c r="Z280" s="28" t="s">
        <v>44</v>
      </c>
      <c r="AA280" s="28" t="s">
        <v>44</v>
      </c>
      <c r="AB280" s="28" t="s">
        <v>44</v>
      </c>
      <c r="AC280" s="28" t="s">
        <v>44</v>
      </c>
      <c r="AD280" s="28" t="s">
        <v>44</v>
      </c>
      <c r="AE280" s="28" t="s">
        <v>44</v>
      </c>
      <c r="AF280" s="28" t="s">
        <v>44</v>
      </c>
      <c r="AG280" s="28" t="s">
        <v>44</v>
      </c>
      <c r="AH280" s="28" t="s">
        <v>44</v>
      </c>
      <c r="AI280" s="28" t="s">
        <v>44</v>
      </c>
      <c r="AJ280" s="28" t="s">
        <v>44</v>
      </c>
      <c r="AK280" s="28" t="s">
        <v>44</v>
      </c>
      <c r="AL280" s="28" t="s">
        <v>44</v>
      </c>
      <c r="AM280" s="28" t="s">
        <v>44</v>
      </c>
      <c r="AN280" s="37"/>
      <c r="AO280" s="258">
        <f>SUM(E280:AN280)</f>
        <v>1150</v>
      </c>
      <c r="AP280" s="258">
        <f>AO278+AO280</f>
        <v>15340</v>
      </c>
    </row>
    <row r="281" spans="1:42" ht="18.75">
      <c r="A281" s="977"/>
      <c r="B281" s="977"/>
      <c r="C281" s="71"/>
      <c r="D281" s="36"/>
      <c r="E281" s="28"/>
      <c r="F281" s="28"/>
      <c r="G281" s="28"/>
      <c r="H281" s="28"/>
      <c r="I281" s="28"/>
      <c r="J281" s="28"/>
      <c r="K281" s="28"/>
      <c r="L281" s="28"/>
      <c r="M281" s="28"/>
      <c r="N281" s="221"/>
      <c r="O281" s="221"/>
      <c r="P281" s="221"/>
      <c r="Q281" s="221"/>
      <c r="R281" s="28" t="s">
        <v>44</v>
      </c>
      <c r="S281" s="28"/>
      <c r="T281" s="63"/>
      <c r="U281" s="63"/>
      <c r="V281" s="63"/>
      <c r="W281" s="28"/>
      <c r="X281" s="63"/>
      <c r="Y281" s="63"/>
      <c r="Z281" s="63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37"/>
      <c r="AO281" s="258"/>
      <c r="AP281" s="258"/>
    </row>
    <row r="282" spans="1:42" ht="18.75">
      <c r="A282" s="977"/>
      <c r="B282" s="977"/>
      <c r="C282" s="71" t="s">
        <v>31</v>
      </c>
      <c r="D282" s="36"/>
      <c r="E282" s="283">
        <v>150</v>
      </c>
      <c r="F282" s="283">
        <v>100</v>
      </c>
      <c r="G282" s="29">
        <v>100</v>
      </c>
      <c r="H282" s="283">
        <v>75</v>
      </c>
      <c r="I282" s="29">
        <v>10</v>
      </c>
      <c r="J282" s="29">
        <v>30</v>
      </c>
      <c r="K282" s="28" t="s">
        <v>44</v>
      </c>
      <c r="L282" s="28" t="s">
        <v>44</v>
      </c>
      <c r="M282" s="28" t="s">
        <v>44</v>
      </c>
      <c r="N282" s="283">
        <v>650</v>
      </c>
      <c r="O282" s="283">
        <v>500</v>
      </c>
      <c r="P282" s="221" t="s">
        <v>44</v>
      </c>
      <c r="Q282" s="221" t="s">
        <v>44</v>
      </c>
      <c r="R282" s="284">
        <v>200</v>
      </c>
      <c r="S282" s="28" t="s">
        <v>44</v>
      </c>
      <c r="T282" s="32">
        <v>230</v>
      </c>
      <c r="U282" s="32">
        <v>7000</v>
      </c>
      <c r="V282" s="283">
        <v>700</v>
      </c>
      <c r="W282" s="29">
        <v>300</v>
      </c>
      <c r="X282" s="283">
        <v>500</v>
      </c>
      <c r="Y282" s="28" t="s">
        <v>44</v>
      </c>
      <c r="Z282" s="284">
        <v>50</v>
      </c>
      <c r="AA282" s="28" t="s">
        <v>44</v>
      </c>
      <c r="AB282" s="28" t="s">
        <v>44</v>
      </c>
      <c r="AC282" s="289">
        <v>250</v>
      </c>
      <c r="AD282" s="28" t="s">
        <v>44</v>
      </c>
      <c r="AE282" s="284">
        <v>75</v>
      </c>
      <c r="AF282" s="28" t="s">
        <v>44</v>
      </c>
      <c r="AG282" s="29">
        <v>1000</v>
      </c>
      <c r="AH282" s="28" t="s">
        <v>44</v>
      </c>
      <c r="AI282" s="28" t="s">
        <v>44</v>
      </c>
      <c r="AJ282" s="28" t="s">
        <v>44</v>
      </c>
      <c r="AK282" s="28" t="s">
        <v>44</v>
      </c>
      <c r="AL282" s="82">
        <v>300</v>
      </c>
      <c r="AM282" s="218">
        <v>25</v>
      </c>
      <c r="AN282" s="37"/>
      <c r="AO282" s="258">
        <f>SUM(E282:AN282)</f>
        <v>12245</v>
      </c>
      <c r="AP282" s="258"/>
    </row>
    <row r="283" spans="1:42" ht="18.75">
      <c r="A283" s="977"/>
      <c r="B283" s="977"/>
      <c r="C283" s="71"/>
      <c r="D283" s="36"/>
      <c r="E283" s="29"/>
      <c r="F283" s="29"/>
      <c r="G283" s="29"/>
      <c r="H283" s="29"/>
      <c r="I283" s="29"/>
      <c r="J283" s="29"/>
      <c r="K283" s="28"/>
      <c r="L283" s="28"/>
      <c r="M283" s="28"/>
      <c r="N283" s="220"/>
      <c r="O283" s="220"/>
      <c r="P283" s="221"/>
      <c r="Q283" s="221"/>
      <c r="R283" s="28" t="s">
        <v>44</v>
      </c>
      <c r="S283" s="28"/>
      <c r="T283" s="32"/>
      <c r="U283" s="32"/>
      <c r="V283" s="32"/>
      <c r="W283" s="28"/>
      <c r="X283" s="32"/>
      <c r="Y283" s="32"/>
      <c r="Z283" s="32"/>
      <c r="AA283" s="28"/>
      <c r="AB283" s="28"/>
      <c r="AC283" s="29"/>
      <c r="AD283" s="28"/>
      <c r="AE283" s="29"/>
      <c r="AF283" s="28"/>
      <c r="AG283" s="29"/>
      <c r="AH283" s="29"/>
      <c r="AI283" s="28"/>
      <c r="AJ283" s="28"/>
      <c r="AK283" s="28"/>
      <c r="AL283" s="28"/>
      <c r="AM283" s="28"/>
      <c r="AN283" s="37"/>
      <c r="AO283" s="258"/>
      <c r="AP283" s="258"/>
    </row>
    <row r="284" spans="1:42" ht="18.75">
      <c r="A284" s="977"/>
      <c r="B284" s="977"/>
      <c r="C284" s="71" t="s">
        <v>32</v>
      </c>
      <c r="D284" s="36"/>
      <c r="E284" s="28" t="s">
        <v>44</v>
      </c>
      <c r="F284" s="28" t="s">
        <v>44</v>
      </c>
      <c r="G284" s="28" t="s">
        <v>44</v>
      </c>
      <c r="H284" s="28" t="s">
        <v>44</v>
      </c>
      <c r="I284" s="28" t="s">
        <v>44</v>
      </c>
      <c r="J284" s="28" t="s">
        <v>44</v>
      </c>
      <c r="K284" s="28" t="s">
        <v>44</v>
      </c>
      <c r="L284" s="28" t="s">
        <v>44</v>
      </c>
      <c r="M284" s="28" t="s">
        <v>44</v>
      </c>
      <c r="N284" s="283">
        <v>650</v>
      </c>
      <c r="O284" s="283">
        <v>500</v>
      </c>
      <c r="P284" s="221" t="s">
        <v>44</v>
      </c>
      <c r="Q284" s="221" t="s">
        <v>44</v>
      </c>
      <c r="R284" s="28" t="s">
        <v>44</v>
      </c>
      <c r="S284" s="28" t="s">
        <v>44</v>
      </c>
      <c r="T284" s="28" t="s">
        <v>44</v>
      </c>
      <c r="U284" s="28" t="s">
        <v>44</v>
      </c>
      <c r="V284" s="28" t="s">
        <v>44</v>
      </c>
      <c r="W284" s="28" t="s">
        <v>44</v>
      </c>
      <c r="X284" s="28" t="s">
        <v>44</v>
      </c>
      <c r="Y284" s="28" t="s">
        <v>44</v>
      </c>
      <c r="Z284" s="28" t="s">
        <v>44</v>
      </c>
      <c r="AA284" s="28" t="s">
        <v>44</v>
      </c>
      <c r="AB284" s="28" t="s">
        <v>44</v>
      </c>
      <c r="AC284" s="28" t="s">
        <v>44</v>
      </c>
      <c r="AD284" s="28" t="s">
        <v>44</v>
      </c>
      <c r="AE284" s="28" t="s">
        <v>44</v>
      </c>
      <c r="AF284" s="28" t="s">
        <v>44</v>
      </c>
      <c r="AG284" s="28" t="s">
        <v>44</v>
      </c>
      <c r="AH284" s="28" t="s">
        <v>44</v>
      </c>
      <c r="AI284" s="28" t="s">
        <v>44</v>
      </c>
      <c r="AJ284" s="28" t="s">
        <v>44</v>
      </c>
      <c r="AK284" s="28" t="s">
        <v>44</v>
      </c>
      <c r="AL284" s="28" t="s">
        <v>44</v>
      </c>
      <c r="AM284" s="28" t="s">
        <v>44</v>
      </c>
      <c r="AN284" s="37"/>
      <c r="AO284" s="258">
        <f>SUM(E284:AN284)</f>
        <v>1150</v>
      </c>
      <c r="AP284" s="258">
        <f>AO282+AO284</f>
        <v>13395</v>
      </c>
    </row>
    <row r="285" spans="1:42" ht="18.75">
      <c r="A285" s="977"/>
      <c r="B285" s="977"/>
      <c r="C285" s="71"/>
      <c r="D285" s="36"/>
      <c r="E285" s="28"/>
      <c r="F285" s="28"/>
      <c r="G285" s="28"/>
      <c r="H285" s="28"/>
      <c r="I285" s="28"/>
      <c r="J285" s="28"/>
      <c r="K285" s="28"/>
      <c r="L285" s="28"/>
      <c r="M285" s="28"/>
      <c r="N285" s="221"/>
      <c r="O285" s="221"/>
      <c r="P285" s="221"/>
      <c r="Q285" s="221"/>
      <c r="R285" s="28" t="s">
        <v>44</v>
      </c>
      <c r="S285" s="28"/>
      <c r="T285" s="63"/>
      <c r="U285" s="63"/>
      <c r="V285" s="63"/>
      <c r="W285" s="28"/>
      <c r="X285" s="63"/>
      <c r="Y285" s="63"/>
      <c r="Z285" s="63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37"/>
      <c r="AO285" s="258"/>
      <c r="AP285" s="258"/>
    </row>
    <row r="286" spans="1:42" ht="18.75">
      <c r="A286" s="977"/>
      <c r="B286" s="977"/>
      <c r="C286" s="71" t="s">
        <v>33</v>
      </c>
      <c r="D286" s="36"/>
      <c r="E286" s="283">
        <v>150</v>
      </c>
      <c r="F286" s="283">
        <v>100</v>
      </c>
      <c r="G286" s="29">
        <v>100</v>
      </c>
      <c r="H286" s="283">
        <v>75</v>
      </c>
      <c r="I286" s="29">
        <v>10</v>
      </c>
      <c r="J286" s="29">
        <v>30</v>
      </c>
      <c r="K286" s="28" t="s">
        <v>44</v>
      </c>
      <c r="L286" s="28" t="s">
        <v>44</v>
      </c>
      <c r="M286" s="28" t="s">
        <v>44</v>
      </c>
      <c r="N286" s="283">
        <v>650</v>
      </c>
      <c r="O286" s="283">
        <v>500</v>
      </c>
      <c r="P286" s="221" t="s">
        <v>44</v>
      </c>
      <c r="Q286" s="221" t="s">
        <v>44</v>
      </c>
      <c r="R286" s="284">
        <v>200</v>
      </c>
      <c r="S286" s="28" t="s">
        <v>44</v>
      </c>
      <c r="T286" s="32">
        <v>230</v>
      </c>
      <c r="U286" s="32">
        <v>7000</v>
      </c>
      <c r="V286" s="283">
        <v>700</v>
      </c>
      <c r="W286" s="29">
        <v>300</v>
      </c>
      <c r="X286" s="283">
        <v>500</v>
      </c>
      <c r="Y286" s="28" t="s">
        <v>44</v>
      </c>
      <c r="Z286" s="284">
        <v>50</v>
      </c>
      <c r="AA286" s="28" t="s">
        <v>44</v>
      </c>
      <c r="AB286" s="28" t="s">
        <v>44</v>
      </c>
      <c r="AC286" s="289">
        <v>250</v>
      </c>
      <c r="AD286" s="28" t="s">
        <v>44</v>
      </c>
      <c r="AE286" s="284">
        <v>75</v>
      </c>
      <c r="AF286" s="284">
        <v>50</v>
      </c>
      <c r="AG286" s="29">
        <v>1000</v>
      </c>
      <c r="AH286" s="28" t="s">
        <v>44</v>
      </c>
      <c r="AI286" s="28" t="s">
        <v>44</v>
      </c>
      <c r="AJ286" s="28" t="s">
        <v>44</v>
      </c>
      <c r="AK286" s="28" t="s">
        <v>44</v>
      </c>
      <c r="AL286" s="82">
        <v>300</v>
      </c>
      <c r="AM286" s="218">
        <v>25</v>
      </c>
      <c r="AN286" s="37"/>
      <c r="AO286" s="258">
        <f>SUM(E286:AN286)</f>
        <v>12295</v>
      </c>
      <c r="AP286" s="258"/>
    </row>
    <row r="287" spans="1:42" ht="18.75">
      <c r="A287" s="977"/>
      <c r="B287" s="977"/>
      <c r="C287" s="71"/>
      <c r="D287" s="36"/>
      <c r="E287" s="29"/>
      <c r="F287" s="29"/>
      <c r="G287" s="29"/>
      <c r="H287" s="29"/>
      <c r="I287" s="29"/>
      <c r="J287" s="29"/>
      <c r="K287" s="28"/>
      <c r="L287" s="28"/>
      <c r="M287" s="28"/>
      <c r="N287" s="220"/>
      <c r="O287" s="220"/>
      <c r="P287" s="222"/>
      <c r="Q287" s="222"/>
      <c r="R287" s="28" t="s">
        <v>44</v>
      </c>
      <c r="S287" s="28"/>
      <c r="T287" s="32"/>
      <c r="U287" s="32"/>
      <c r="V287" s="32"/>
      <c r="W287" s="29"/>
      <c r="X287" s="32"/>
      <c r="Y287" s="32"/>
      <c r="Z287" s="32"/>
      <c r="AA287" s="28"/>
      <c r="AB287" s="28"/>
      <c r="AC287" s="29"/>
      <c r="AD287" s="28"/>
      <c r="AE287" s="29"/>
      <c r="AF287" s="28"/>
      <c r="AG287" s="29"/>
      <c r="AH287" s="29"/>
      <c r="AI287" s="28"/>
      <c r="AJ287" s="28"/>
      <c r="AK287" s="28"/>
      <c r="AL287" s="28"/>
      <c r="AM287" s="28"/>
      <c r="AN287" s="37"/>
      <c r="AO287" s="258"/>
      <c r="AP287" s="258"/>
    </row>
    <row r="288" spans="1:42" ht="18.75">
      <c r="A288" s="977"/>
      <c r="B288" s="977"/>
      <c r="C288" s="71" t="s">
        <v>34</v>
      </c>
      <c r="D288" s="36"/>
      <c r="E288" s="28" t="s">
        <v>44</v>
      </c>
      <c r="F288" s="28" t="s">
        <v>44</v>
      </c>
      <c r="G288" s="28" t="s">
        <v>44</v>
      </c>
      <c r="H288" s="28" t="s">
        <v>44</v>
      </c>
      <c r="I288" s="28" t="s">
        <v>44</v>
      </c>
      <c r="J288" s="28" t="s">
        <v>44</v>
      </c>
      <c r="K288" s="28" t="s">
        <v>44</v>
      </c>
      <c r="L288" s="28" t="s">
        <v>44</v>
      </c>
      <c r="M288" s="29">
        <v>100</v>
      </c>
      <c r="N288" s="283">
        <v>650</v>
      </c>
      <c r="O288" s="283">
        <v>500</v>
      </c>
      <c r="P288" s="285">
        <v>200</v>
      </c>
      <c r="Q288" s="284">
        <v>500</v>
      </c>
      <c r="R288" s="28" t="s">
        <v>44</v>
      </c>
      <c r="S288" s="28" t="s">
        <v>44</v>
      </c>
      <c r="T288" s="28" t="s">
        <v>44</v>
      </c>
      <c r="U288" s="28" t="s">
        <v>44</v>
      </c>
      <c r="V288" s="28" t="s">
        <v>44</v>
      </c>
      <c r="W288" s="28" t="s">
        <v>44</v>
      </c>
      <c r="X288" s="28" t="s">
        <v>44</v>
      </c>
      <c r="Y288" s="28" t="s">
        <v>44</v>
      </c>
      <c r="Z288" s="28" t="s">
        <v>44</v>
      </c>
      <c r="AA288" s="28" t="s">
        <v>44</v>
      </c>
      <c r="AB288" s="28" t="s">
        <v>44</v>
      </c>
      <c r="AC288" s="28" t="s">
        <v>44</v>
      </c>
      <c r="AD288" s="28" t="s">
        <v>44</v>
      </c>
      <c r="AE288" s="28" t="s">
        <v>44</v>
      </c>
      <c r="AF288" s="28" t="s">
        <v>44</v>
      </c>
      <c r="AG288" s="28" t="s">
        <v>44</v>
      </c>
      <c r="AH288" s="28" t="s">
        <v>44</v>
      </c>
      <c r="AI288" s="28" t="s">
        <v>44</v>
      </c>
      <c r="AJ288" s="28" t="s">
        <v>44</v>
      </c>
      <c r="AK288" s="28" t="s">
        <v>44</v>
      </c>
      <c r="AL288" s="28" t="s">
        <v>44</v>
      </c>
      <c r="AM288" s="28" t="s">
        <v>44</v>
      </c>
      <c r="AN288" s="37"/>
      <c r="AO288" s="258">
        <f>SUM(E288:AN288)</f>
        <v>1950</v>
      </c>
      <c r="AP288" s="258">
        <f>AO286+AO288</f>
        <v>14245</v>
      </c>
    </row>
    <row r="289" spans="1:42" ht="18.75">
      <c r="A289" s="977"/>
      <c r="B289" s="977"/>
      <c r="C289" s="71"/>
      <c r="D289" s="36"/>
      <c r="E289" s="28"/>
      <c r="F289" s="28"/>
      <c r="G289" s="28"/>
      <c r="H289" s="28"/>
      <c r="I289" s="28"/>
      <c r="J289" s="28"/>
      <c r="K289" s="28"/>
      <c r="L289" s="28"/>
      <c r="M289" s="29"/>
      <c r="N289" s="221"/>
      <c r="O289" s="221"/>
      <c r="P289" s="224"/>
      <c r="Q289" s="224"/>
      <c r="R289" s="64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37"/>
      <c r="AO289" s="78">
        <f>SUM(AO278:AO288)</f>
        <v>42980</v>
      </c>
      <c r="AP289" s="78">
        <f>SUM(AP278:AP288)</f>
        <v>42980</v>
      </c>
    </row>
    <row r="290" spans="1:42" s="12" customFormat="1" ht="94.5">
      <c r="A290" s="48">
        <v>23</v>
      </c>
      <c r="B290" s="48" t="s">
        <v>68</v>
      </c>
      <c r="C290" s="72" t="s">
        <v>92</v>
      </c>
      <c r="D290" s="18" t="s">
        <v>0</v>
      </c>
      <c r="E290" s="254" t="s">
        <v>1</v>
      </c>
      <c r="F290" s="254" t="s">
        <v>2</v>
      </c>
      <c r="G290" s="254" t="s">
        <v>3</v>
      </c>
      <c r="H290" s="254" t="s">
        <v>4</v>
      </c>
      <c r="I290" s="254" t="s">
        <v>5</v>
      </c>
      <c r="J290" s="254" t="s">
        <v>221</v>
      </c>
      <c r="K290" s="254" t="s">
        <v>7</v>
      </c>
      <c r="L290" s="254" t="s">
        <v>8</v>
      </c>
      <c r="M290" s="254" t="s">
        <v>9</v>
      </c>
      <c r="N290" s="254" t="s">
        <v>10</v>
      </c>
      <c r="O290" s="254" t="s">
        <v>214</v>
      </c>
      <c r="P290" s="254" t="s">
        <v>12</v>
      </c>
      <c r="Q290" s="254" t="s">
        <v>13</v>
      </c>
      <c r="R290" s="254" t="s">
        <v>93</v>
      </c>
      <c r="S290" s="253" t="s">
        <v>14</v>
      </c>
      <c r="T290" s="254" t="s">
        <v>15</v>
      </c>
      <c r="U290" s="254" t="s">
        <v>16</v>
      </c>
      <c r="V290" s="254" t="s">
        <v>17</v>
      </c>
      <c r="W290" s="254" t="s">
        <v>239</v>
      </c>
      <c r="X290" s="254" t="s">
        <v>19</v>
      </c>
      <c r="Y290" s="254" t="s">
        <v>20</v>
      </c>
      <c r="Z290" s="254" t="s">
        <v>21</v>
      </c>
      <c r="AA290" s="254" t="s">
        <v>22</v>
      </c>
      <c r="AB290" s="254" t="s">
        <v>23</v>
      </c>
      <c r="AC290" s="217" t="s">
        <v>233</v>
      </c>
      <c r="AD290" s="254" t="s">
        <v>25</v>
      </c>
      <c r="AE290" s="254" t="s">
        <v>26</v>
      </c>
      <c r="AF290" s="254" t="s">
        <v>27</v>
      </c>
      <c r="AG290" s="254" t="s">
        <v>28</v>
      </c>
      <c r="AH290" s="254" t="s">
        <v>238</v>
      </c>
      <c r="AI290" s="254" t="s">
        <v>94</v>
      </c>
      <c r="AJ290" s="254" t="s">
        <v>95</v>
      </c>
      <c r="AK290" s="254" t="s">
        <v>96</v>
      </c>
      <c r="AL290" s="33" t="s">
        <v>222</v>
      </c>
      <c r="AM290" s="291" t="s">
        <v>234</v>
      </c>
      <c r="AN290" s="254" t="s">
        <v>36</v>
      </c>
    </row>
    <row r="291" spans="1:42" s="4" customFormat="1" ht="33">
      <c r="A291" s="977"/>
      <c r="B291" s="977"/>
      <c r="C291" s="70" t="s">
        <v>37</v>
      </c>
      <c r="D291" s="11"/>
      <c r="E291" s="29" t="s">
        <v>45</v>
      </c>
      <c r="F291" s="29" t="s">
        <v>46</v>
      </c>
      <c r="G291" s="29"/>
      <c r="H291" s="29" t="s">
        <v>38</v>
      </c>
      <c r="I291" s="29" t="s">
        <v>39</v>
      </c>
      <c r="J291" s="29" t="s">
        <v>40</v>
      </c>
      <c r="K291" s="29" t="s">
        <v>41</v>
      </c>
      <c r="L291" s="29" t="s">
        <v>42</v>
      </c>
      <c r="M291" s="29" t="s">
        <v>43</v>
      </c>
      <c r="N291" s="220" t="s">
        <v>47</v>
      </c>
      <c r="O291" s="220" t="s">
        <v>48</v>
      </c>
      <c r="P291" s="220" t="s">
        <v>49</v>
      </c>
      <c r="Q291" s="220" t="s">
        <v>50</v>
      </c>
      <c r="R291" s="29"/>
      <c r="S291" s="30"/>
      <c r="T291" s="29" t="s">
        <v>51</v>
      </c>
      <c r="U291" s="29" t="s">
        <v>52</v>
      </c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33"/>
    </row>
    <row r="292" spans="1:42" ht="18.75">
      <c r="A292" s="977"/>
      <c r="B292" s="977"/>
      <c r="C292" s="71" t="s">
        <v>29</v>
      </c>
      <c r="D292" s="36"/>
      <c r="E292" s="283">
        <v>150</v>
      </c>
      <c r="F292" s="283">
        <v>100</v>
      </c>
      <c r="G292" s="29">
        <v>100</v>
      </c>
      <c r="H292" s="283">
        <v>75</v>
      </c>
      <c r="I292" s="29">
        <v>10</v>
      </c>
      <c r="J292" s="29">
        <v>30</v>
      </c>
      <c r="K292" s="283">
        <v>300</v>
      </c>
      <c r="L292" s="283">
        <v>300</v>
      </c>
      <c r="M292" s="28" t="s">
        <v>44</v>
      </c>
      <c r="N292" s="283">
        <v>650</v>
      </c>
      <c r="O292" s="283">
        <v>500</v>
      </c>
      <c r="P292" s="221" t="s">
        <v>44</v>
      </c>
      <c r="Q292" s="221" t="s">
        <v>44</v>
      </c>
      <c r="R292" s="284">
        <v>200</v>
      </c>
      <c r="S292" s="28" t="s">
        <v>44</v>
      </c>
      <c r="T292" s="284">
        <v>550</v>
      </c>
      <c r="U292" s="32">
        <v>7000</v>
      </c>
      <c r="V292" s="283">
        <v>700</v>
      </c>
      <c r="W292" s="29">
        <v>300</v>
      </c>
      <c r="X292" s="283">
        <v>500</v>
      </c>
      <c r="Y292" s="284">
        <v>100</v>
      </c>
      <c r="Z292" s="284">
        <v>75</v>
      </c>
      <c r="AA292" s="29">
        <v>300</v>
      </c>
      <c r="AB292" s="29">
        <v>100</v>
      </c>
      <c r="AC292" s="289">
        <v>250</v>
      </c>
      <c r="AD292" s="28" t="s">
        <v>44</v>
      </c>
      <c r="AE292" s="284">
        <v>75</v>
      </c>
      <c r="AF292" s="28" t="s">
        <v>44</v>
      </c>
      <c r="AG292" s="29">
        <v>1000</v>
      </c>
      <c r="AH292" s="29">
        <v>500</v>
      </c>
      <c r="AI292" s="28" t="s">
        <v>44</v>
      </c>
      <c r="AJ292" s="28" t="s">
        <v>44</v>
      </c>
      <c r="AK292" s="28" t="s">
        <v>44</v>
      </c>
      <c r="AL292" s="82">
        <v>300</v>
      </c>
      <c r="AM292" s="218">
        <v>25</v>
      </c>
      <c r="AN292" s="37"/>
      <c r="AO292" s="258">
        <f>SUM(E292:AN292)</f>
        <v>14190</v>
      </c>
      <c r="AP292" s="258"/>
    </row>
    <row r="293" spans="1:42" ht="18.75">
      <c r="A293" s="977"/>
      <c r="B293" s="977"/>
      <c r="C293" s="71"/>
      <c r="D293" s="36"/>
      <c r="E293" s="29"/>
      <c r="F293" s="29"/>
      <c r="G293" s="29"/>
      <c r="H293" s="29"/>
      <c r="I293" s="29"/>
      <c r="J293" s="29"/>
      <c r="K293" s="29"/>
      <c r="L293" s="29"/>
      <c r="M293" s="28"/>
      <c r="N293" s="220"/>
      <c r="O293" s="220"/>
      <c r="P293" s="221"/>
      <c r="Q293" s="221"/>
      <c r="R293" s="28" t="s">
        <v>44</v>
      </c>
      <c r="S293" s="28"/>
      <c r="T293" s="32"/>
      <c r="U293" s="32"/>
      <c r="V293" s="32"/>
      <c r="W293" s="28"/>
      <c r="X293" s="32"/>
      <c r="Y293" s="32"/>
      <c r="Z293" s="32"/>
      <c r="AA293" s="29"/>
      <c r="AB293" s="29"/>
      <c r="AC293" s="29"/>
      <c r="AD293" s="28"/>
      <c r="AE293" s="29"/>
      <c r="AF293" s="28"/>
      <c r="AG293" s="29"/>
      <c r="AH293" s="29"/>
      <c r="AI293" s="28"/>
      <c r="AJ293" s="28"/>
      <c r="AK293" s="28"/>
      <c r="AL293" s="28"/>
      <c r="AM293" s="28"/>
      <c r="AN293" s="37"/>
      <c r="AO293" s="258"/>
      <c r="AP293" s="258"/>
    </row>
    <row r="294" spans="1:42" ht="18.75">
      <c r="A294" s="977"/>
      <c r="B294" s="977"/>
      <c r="C294" s="71" t="s">
        <v>30</v>
      </c>
      <c r="D294" s="36"/>
      <c r="E294" s="28" t="s">
        <v>44</v>
      </c>
      <c r="F294" s="28" t="s">
        <v>44</v>
      </c>
      <c r="G294" s="28" t="s">
        <v>44</v>
      </c>
      <c r="H294" s="28" t="s">
        <v>44</v>
      </c>
      <c r="I294" s="28" t="s">
        <v>44</v>
      </c>
      <c r="J294" s="28" t="s">
        <v>44</v>
      </c>
      <c r="K294" s="28" t="s">
        <v>44</v>
      </c>
      <c r="L294" s="28" t="s">
        <v>44</v>
      </c>
      <c r="M294" s="28" t="s">
        <v>44</v>
      </c>
      <c r="N294" s="283">
        <v>650</v>
      </c>
      <c r="O294" s="283">
        <v>500</v>
      </c>
      <c r="P294" s="221" t="s">
        <v>44</v>
      </c>
      <c r="Q294" s="221" t="s">
        <v>44</v>
      </c>
      <c r="R294" s="28" t="s">
        <v>44</v>
      </c>
      <c r="S294" s="28" t="s">
        <v>44</v>
      </c>
      <c r="T294" s="28" t="s">
        <v>44</v>
      </c>
      <c r="U294" s="28" t="s">
        <v>44</v>
      </c>
      <c r="V294" s="28" t="s">
        <v>44</v>
      </c>
      <c r="W294" s="28" t="s">
        <v>44</v>
      </c>
      <c r="X294" s="28" t="s">
        <v>44</v>
      </c>
      <c r="Y294" s="28" t="s">
        <v>44</v>
      </c>
      <c r="Z294" s="28" t="s">
        <v>44</v>
      </c>
      <c r="AA294" s="28" t="s">
        <v>44</v>
      </c>
      <c r="AB294" s="28" t="s">
        <v>44</v>
      </c>
      <c r="AC294" s="28" t="s">
        <v>44</v>
      </c>
      <c r="AD294" s="28" t="s">
        <v>44</v>
      </c>
      <c r="AE294" s="28" t="s">
        <v>44</v>
      </c>
      <c r="AF294" s="28" t="s">
        <v>44</v>
      </c>
      <c r="AG294" s="28" t="s">
        <v>44</v>
      </c>
      <c r="AH294" s="28" t="s">
        <v>44</v>
      </c>
      <c r="AI294" s="28" t="s">
        <v>44</v>
      </c>
      <c r="AJ294" s="28" t="s">
        <v>44</v>
      </c>
      <c r="AK294" s="28" t="s">
        <v>44</v>
      </c>
      <c r="AL294" s="28" t="s">
        <v>44</v>
      </c>
      <c r="AM294" s="28" t="s">
        <v>44</v>
      </c>
      <c r="AN294" s="37"/>
      <c r="AO294" s="258">
        <f>SUM(E294:AN294)</f>
        <v>1150</v>
      </c>
      <c r="AP294" s="258">
        <f>AO292+AO294</f>
        <v>15340</v>
      </c>
    </row>
    <row r="295" spans="1:42" ht="18.75">
      <c r="A295" s="977"/>
      <c r="B295" s="977"/>
      <c r="C295" s="71"/>
      <c r="D295" s="36"/>
      <c r="E295" s="28"/>
      <c r="F295" s="28"/>
      <c r="G295" s="28"/>
      <c r="H295" s="28"/>
      <c r="I295" s="28"/>
      <c r="J295" s="28"/>
      <c r="K295" s="28"/>
      <c r="L295" s="28"/>
      <c r="M295" s="28"/>
      <c r="N295" s="221"/>
      <c r="O295" s="221"/>
      <c r="P295" s="221"/>
      <c r="Q295" s="221"/>
      <c r="R295" s="28" t="s">
        <v>44</v>
      </c>
      <c r="S295" s="28"/>
      <c r="T295" s="63"/>
      <c r="U295" s="63"/>
      <c r="V295" s="63"/>
      <c r="W295" s="28"/>
      <c r="X295" s="63"/>
      <c r="Y295" s="63"/>
      <c r="Z295" s="63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37"/>
      <c r="AO295" s="258"/>
      <c r="AP295" s="258"/>
    </row>
    <row r="296" spans="1:42" ht="18.75">
      <c r="A296" s="977"/>
      <c r="B296" s="977"/>
      <c r="C296" s="71" t="s">
        <v>31</v>
      </c>
      <c r="D296" s="36"/>
      <c r="E296" s="283">
        <v>150</v>
      </c>
      <c r="F296" s="283">
        <v>100</v>
      </c>
      <c r="G296" s="29">
        <v>100</v>
      </c>
      <c r="H296" s="283">
        <v>75</v>
      </c>
      <c r="I296" s="29">
        <v>10</v>
      </c>
      <c r="J296" s="29">
        <v>30</v>
      </c>
      <c r="K296" s="28" t="s">
        <v>44</v>
      </c>
      <c r="L296" s="28" t="s">
        <v>44</v>
      </c>
      <c r="M296" s="28" t="s">
        <v>44</v>
      </c>
      <c r="N296" s="283">
        <v>650</v>
      </c>
      <c r="O296" s="283">
        <v>500</v>
      </c>
      <c r="P296" s="221" t="s">
        <v>44</v>
      </c>
      <c r="Q296" s="221" t="s">
        <v>44</v>
      </c>
      <c r="R296" s="284">
        <v>200</v>
      </c>
      <c r="S296" s="28" t="s">
        <v>44</v>
      </c>
      <c r="T296" s="32">
        <v>230</v>
      </c>
      <c r="U296" s="32">
        <v>7000</v>
      </c>
      <c r="V296" s="283">
        <v>700</v>
      </c>
      <c r="W296" s="29">
        <v>300</v>
      </c>
      <c r="X296" s="283">
        <v>500</v>
      </c>
      <c r="Y296" s="284">
        <v>100</v>
      </c>
      <c r="Z296" s="284">
        <v>75</v>
      </c>
      <c r="AA296" s="28" t="s">
        <v>44</v>
      </c>
      <c r="AB296" s="28" t="s">
        <v>44</v>
      </c>
      <c r="AC296" s="289">
        <v>250</v>
      </c>
      <c r="AD296" s="28" t="s">
        <v>44</v>
      </c>
      <c r="AE296" s="284">
        <v>75</v>
      </c>
      <c r="AF296" s="28" t="s">
        <v>44</v>
      </c>
      <c r="AG296" s="29">
        <v>1000</v>
      </c>
      <c r="AH296" s="28" t="s">
        <v>44</v>
      </c>
      <c r="AI296" s="28" t="s">
        <v>44</v>
      </c>
      <c r="AJ296" s="28" t="s">
        <v>44</v>
      </c>
      <c r="AK296" s="28" t="s">
        <v>44</v>
      </c>
      <c r="AL296" s="82">
        <v>300</v>
      </c>
      <c r="AM296" s="218">
        <v>25</v>
      </c>
      <c r="AN296" s="37"/>
      <c r="AO296" s="258">
        <f>SUM(E296:AN296)</f>
        <v>12370</v>
      </c>
      <c r="AP296" s="258"/>
    </row>
    <row r="297" spans="1:42" ht="18.75">
      <c r="A297" s="977"/>
      <c r="B297" s="977"/>
      <c r="C297" s="71"/>
      <c r="D297" s="36"/>
      <c r="E297" s="29"/>
      <c r="F297" s="29"/>
      <c r="G297" s="29"/>
      <c r="H297" s="29"/>
      <c r="I297" s="29"/>
      <c r="J297" s="29"/>
      <c r="K297" s="28"/>
      <c r="L297" s="28"/>
      <c r="M297" s="28"/>
      <c r="N297" s="220"/>
      <c r="O297" s="220"/>
      <c r="P297" s="221"/>
      <c r="Q297" s="221"/>
      <c r="R297" s="28" t="s">
        <v>44</v>
      </c>
      <c r="S297" s="28"/>
      <c r="T297" s="32"/>
      <c r="U297" s="32"/>
      <c r="V297" s="32"/>
      <c r="W297" s="28"/>
      <c r="X297" s="32"/>
      <c r="Y297" s="32"/>
      <c r="Z297" s="32"/>
      <c r="AA297" s="28"/>
      <c r="AB297" s="28"/>
      <c r="AC297" s="29"/>
      <c r="AD297" s="28"/>
      <c r="AE297" s="29"/>
      <c r="AF297" s="28"/>
      <c r="AG297" s="29"/>
      <c r="AH297" s="29"/>
      <c r="AI297" s="28"/>
      <c r="AJ297" s="28"/>
      <c r="AK297" s="28"/>
      <c r="AL297" s="28"/>
      <c r="AM297" s="28"/>
      <c r="AN297" s="37"/>
      <c r="AO297" s="258"/>
      <c r="AP297" s="258"/>
    </row>
    <row r="298" spans="1:42" ht="18.75">
      <c r="A298" s="977"/>
      <c r="B298" s="977"/>
      <c r="C298" s="71" t="s">
        <v>32</v>
      </c>
      <c r="D298" s="36"/>
      <c r="E298" s="28" t="s">
        <v>44</v>
      </c>
      <c r="F298" s="28" t="s">
        <v>44</v>
      </c>
      <c r="G298" s="28" t="s">
        <v>44</v>
      </c>
      <c r="H298" s="28" t="s">
        <v>44</v>
      </c>
      <c r="I298" s="28" t="s">
        <v>44</v>
      </c>
      <c r="J298" s="28" t="s">
        <v>44</v>
      </c>
      <c r="K298" s="28" t="s">
        <v>44</v>
      </c>
      <c r="L298" s="28" t="s">
        <v>44</v>
      </c>
      <c r="M298" s="28" t="s">
        <v>44</v>
      </c>
      <c r="N298" s="283">
        <v>650</v>
      </c>
      <c r="O298" s="283">
        <v>500</v>
      </c>
      <c r="P298" s="221" t="s">
        <v>44</v>
      </c>
      <c r="Q298" s="221" t="s">
        <v>44</v>
      </c>
      <c r="R298" s="28" t="s">
        <v>44</v>
      </c>
      <c r="S298" s="28" t="s">
        <v>44</v>
      </c>
      <c r="T298" s="28" t="s">
        <v>44</v>
      </c>
      <c r="U298" s="28" t="s">
        <v>44</v>
      </c>
      <c r="V298" s="28" t="s">
        <v>44</v>
      </c>
      <c r="W298" s="28" t="s">
        <v>44</v>
      </c>
      <c r="X298" s="28" t="s">
        <v>44</v>
      </c>
      <c r="Y298" s="28" t="s">
        <v>44</v>
      </c>
      <c r="Z298" s="28" t="s">
        <v>44</v>
      </c>
      <c r="AA298" s="28" t="s">
        <v>44</v>
      </c>
      <c r="AB298" s="28" t="s">
        <v>44</v>
      </c>
      <c r="AC298" s="28" t="s">
        <v>44</v>
      </c>
      <c r="AD298" s="28" t="s">
        <v>44</v>
      </c>
      <c r="AE298" s="28" t="s">
        <v>44</v>
      </c>
      <c r="AF298" s="28" t="s">
        <v>44</v>
      </c>
      <c r="AG298" s="28" t="s">
        <v>44</v>
      </c>
      <c r="AH298" s="28" t="s">
        <v>44</v>
      </c>
      <c r="AI298" s="28" t="s">
        <v>44</v>
      </c>
      <c r="AJ298" s="28" t="s">
        <v>44</v>
      </c>
      <c r="AK298" s="28" t="s">
        <v>44</v>
      </c>
      <c r="AL298" s="28" t="s">
        <v>44</v>
      </c>
      <c r="AM298" s="28" t="s">
        <v>44</v>
      </c>
      <c r="AN298" s="37"/>
      <c r="AO298" s="258">
        <f>SUM(E298:AN298)</f>
        <v>1150</v>
      </c>
      <c r="AP298" s="258">
        <f>AO296+AO298</f>
        <v>13520</v>
      </c>
    </row>
    <row r="299" spans="1:42" ht="18.75">
      <c r="A299" s="977"/>
      <c r="B299" s="977"/>
      <c r="C299" s="71"/>
      <c r="D299" s="36"/>
      <c r="E299" s="28"/>
      <c r="F299" s="28"/>
      <c r="G299" s="28"/>
      <c r="H299" s="28"/>
      <c r="I299" s="28"/>
      <c r="J299" s="28"/>
      <c r="K299" s="28"/>
      <c r="L299" s="28"/>
      <c r="M299" s="28"/>
      <c r="N299" s="221"/>
      <c r="O299" s="221"/>
      <c r="P299" s="221"/>
      <c r="Q299" s="221"/>
      <c r="R299" s="28" t="s">
        <v>44</v>
      </c>
      <c r="S299" s="28"/>
      <c r="T299" s="63"/>
      <c r="U299" s="63"/>
      <c r="V299" s="63"/>
      <c r="W299" s="28"/>
      <c r="X299" s="63"/>
      <c r="Y299" s="63"/>
      <c r="Z299" s="63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37"/>
      <c r="AO299" s="258"/>
      <c r="AP299" s="258"/>
    </row>
    <row r="300" spans="1:42" ht="18.75">
      <c r="A300" s="977"/>
      <c r="B300" s="977"/>
      <c r="C300" s="71" t="s">
        <v>33</v>
      </c>
      <c r="D300" s="36"/>
      <c r="E300" s="283">
        <v>150</v>
      </c>
      <c r="F300" s="283">
        <v>100</v>
      </c>
      <c r="G300" s="29">
        <v>100</v>
      </c>
      <c r="H300" s="283">
        <v>75</v>
      </c>
      <c r="I300" s="29">
        <v>10</v>
      </c>
      <c r="J300" s="29">
        <v>30</v>
      </c>
      <c r="K300" s="28" t="s">
        <v>44</v>
      </c>
      <c r="L300" s="28" t="s">
        <v>44</v>
      </c>
      <c r="M300" s="28" t="s">
        <v>44</v>
      </c>
      <c r="N300" s="283">
        <v>650</v>
      </c>
      <c r="O300" s="283">
        <v>500</v>
      </c>
      <c r="P300" s="221" t="s">
        <v>44</v>
      </c>
      <c r="Q300" s="221" t="s">
        <v>44</v>
      </c>
      <c r="R300" s="284">
        <v>200</v>
      </c>
      <c r="S300" s="28" t="s">
        <v>44</v>
      </c>
      <c r="T300" s="32">
        <v>230</v>
      </c>
      <c r="U300" s="32">
        <v>7000</v>
      </c>
      <c r="V300" s="283">
        <v>700</v>
      </c>
      <c r="W300" s="29">
        <v>300</v>
      </c>
      <c r="X300" s="283">
        <v>500</v>
      </c>
      <c r="Y300" s="284">
        <v>100</v>
      </c>
      <c r="Z300" s="284">
        <v>75</v>
      </c>
      <c r="AA300" s="28" t="s">
        <v>44</v>
      </c>
      <c r="AB300" s="28" t="s">
        <v>44</v>
      </c>
      <c r="AC300" s="289">
        <v>250</v>
      </c>
      <c r="AD300" s="28" t="s">
        <v>44</v>
      </c>
      <c r="AE300" s="284">
        <v>75</v>
      </c>
      <c r="AF300" s="284">
        <v>50</v>
      </c>
      <c r="AG300" s="29">
        <v>1000</v>
      </c>
      <c r="AH300" s="28" t="s">
        <v>44</v>
      </c>
      <c r="AI300" s="28" t="s">
        <v>44</v>
      </c>
      <c r="AJ300" s="28" t="s">
        <v>44</v>
      </c>
      <c r="AK300" s="28" t="s">
        <v>44</v>
      </c>
      <c r="AL300" s="82">
        <v>300</v>
      </c>
      <c r="AM300" s="218">
        <v>25</v>
      </c>
      <c r="AN300" s="37"/>
      <c r="AO300" s="258">
        <f>SUM(E300:AN300)</f>
        <v>12420</v>
      </c>
      <c r="AP300" s="258"/>
    </row>
    <row r="301" spans="1:42" ht="18.75">
      <c r="A301" s="977"/>
      <c r="B301" s="977"/>
      <c r="C301" s="71"/>
      <c r="D301" s="36"/>
      <c r="E301" s="29"/>
      <c r="F301" s="29"/>
      <c r="G301" s="29"/>
      <c r="H301" s="29"/>
      <c r="I301" s="29"/>
      <c r="J301" s="29"/>
      <c r="K301" s="28"/>
      <c r="L301" s="28"/>
      <c r="M301" s="28"/>
      <c r="N301" s="220"/>
      <c r="O301" s="220"/>
      <c r="P301" s="222"/>
      <c r="Q301" s="222"/>
      <c r="R301" s="28" t="s">
        <v>44</v>
      </c>
      <c r="S301" s="28"/>
      <c r="T301" s="32"/>
      <c r="U301" s="32"/>
      <c r="V301" s="32"/>
      <c r="W301" s="29"/>
      <c r="X301" s="32"/>
      <c r="Y301" s="32"/>
      <c r="Z301" s="32"/>
      <c r="AA301" s="28"/>
      <c r="AB301" s="28"/>
      <c r="AC301" s="29"/>
      <c r="AD301" s="28"/>
      <c r="AE301" s="29"/>
      <c r="AF301" s="28"/>
      <c r="AG301" s="29"/>
      <c r="AH301" s="29"/>
      <c r="AI301" s="28"/>
      <c r="AJ301" s="28"/>
      <c r="AK301" s="28"/>
      <c r="AL301" s="28"/>
      <c r="AM301" s="28"/>
      <c r="AN301" s="37"/>
      <c r="AO301" s="258"/>
      <c r="AP301" s="258"/>
    </row>
    <row r="302" spans="1:42" ht="18.75">
      <c r="A302" s="977"/>
      <c r="B302" s="977"/>
      <c r="C302" s="71" t="s">
        <v>34</v>
      </c>
      <c r="D302" s="36"/>
      <c r="E302" s="28" t="s">
        <v>44</v>
      </c>
      <c r="F302" s="28" t="s">
        <v>44</v>
      </c>
      <c r="G302" s="28" t="s">
        <v>44</v>
      </c>
      <c r="H302" s="28" t="s">
        <v>44</v>
      </c>
      <c r="I302" s="28" t="s">
        <v>44</v>
      </c>
      <c r="J302" s="28" t="s">
        <v>44</v>
      </c>
      <c r="K302" s="28" t="s">
        <v>44</v>
      </c>
      <c r="L302" s="28" t="s">
        <v>44</v>
      </c>
      <c r="M302" s="29">
        <v>100</v>
      </c>
      <c r="N302" s="283">
        <v>650</v>
      </c>
      <c r="O302" s="283">
        <v>500</v>
      </c>
      <c r="P302" s="285">
        <v>200</v>
      </c>
      <c r="Q302" s="284">
        <v>500</v>
      </c>
      <c r="R302" s="28" t="s">
        <v>44</v>
      </c>
      <c r="S302" s="28" t="s">
        <v>44</v>
      </c>
      <c r="T302" s="28" t="s">
        <v>44</v>
      </c>
      <c r="U302" s="28" t="s">
        <v>44</v>
      </c>
      <c r="V302" s="28" t="s">
        <v>44</v>
      </c>
      <c r="W302" s="28" t="s">
        <v>44</v>
      </c>
      <c r="X302" s="28" t="s">
        <v>44</v>
      </c>
      <c r="Y302" s="28" t="s">
        <v>44</v>
      </c>
      <c r="Z302" s="28" t="s">
        <v>44</v>
      </c>
      <c r="AA302" s="28" t="s">
        <v>44</v>
      </c>
      <c r="AB302" s="28" t="s">
        <v>44</v>
      </c>
      <c r="AC302" s="28" t="s">
        <v>44</v>
      </c>
      <c r="AD302" s="28" t="s">
        <v>44</v>
      </c>
      <c r="AE302" s="28" t="s">
        <v>44</v>
      </c>
      <c r="AF302" s="28" t="s">
        <v>44</v>
      </c>
      <c r="AG302" s="28" t="s">
        <v>44</v>
      </c>
      <c r="AH302" s="28" t="s">
        <v>44</v>
      </c>
      <c r="AI302" s="28" t="s">
        <v>44</v>
      </c>
      <c r="AJ302" s="28" t="s">
        <v>44</v>
      </c>
      <c r="AK302" s="28" t="s">
        <v>44</v>
      </c>
      <c r="AL302" s="28" t="s">
        <v>44</v>
      </c>
      <c r="AM302" s="28" t="s">
        <v>44</v>
      </c>
      <c r="AN302" s="37"/>
      <c r="AO302" s="258">
        <f>SUM(E302:AN302)</f>
        <v>1950</v>
      </c>
      <c r="AP302" s="258">
        <f>AO300+AO302</f>
        <v>14370</v>
      </c>
    </row>
    <row r="303" spans="1:42" ht="16.5">
      <c r="A303" s="977"/>
      <c r="B303" s="977"/>
      <c r="E303" s="28"/>
      <c r="F303" s="28"/>
      <c r="G303" s="28"/>
      <c r="H303" s="28"/>
      <c r="I303" s="28"/>
      <c r="J303" s="28"/>
      <c r="K303" s="28"/>
      <c r="L303" s="28"/>
      <c r="M303" s="29"/>
      <c r="N303" s="221"/>
      <c r="O303" s="221"/>
      <c r="P303" s="224"/>
      <c r="Q303" s="224"/>
      <c r="R303" s="64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37"/>
      <c r="AO303" s="78">
        <f>SUM(AO292:AO302)</f>
        <v>43230</v>
      </c>
      <c r="AP303" s="78">
        <f>SUM(AP292:AP302)</f>
        <v>43230</v>
      </c>
    </row>
    <row r="304" spans="1:42" s="236" customFormat="1" ht="94.5">
      <c r="A304" s="231">
        <v>23</v>
      </c>
      <c r="B304" s="231" t="s">
        <v>215</v>
      </c>
      <c r="C304" s="232" t="s">
        <v>220</v>
      </c>
      <c r="D304" s="233" t="s">
        <v>0</v>
      </c>
      <c r="E304" s="254" t="s">
        <v>1</v>
      </c>
      <c r="F304" s="254" t="s">
        <v>2</v>
      </c>
      <c r="G304" s="254" t="s">
        <v>3</v>
      </c>
      <c r="H304" s="254" t="s">
        <v>4</v>
      </c>
      <c r="I304" s="254" t="s">
        <v>5</v>
      </c>
      <c r="J304" s="254" t="s">
        <v>221</v>
      </c>
      <c r="K304" s="254" t="s">
        <v>7</v>
      </c>
      <c r="L304" s="254" t="s">
        <v>8</v>
      </c>
      <c r="M304" s="254" t="s">
        <v>9</v>
      </c>
      <c r="N304" s="254" t="s">
        <v>10</v>
      </c>
      <c r="O304" s="254" t="s">
        <v>214</v>
      </c>
      <c r="P304" s="254" t="s">
        <v>12</v>
      </c>
      <c r="Q304" s="254" t="s">
        <v>13</v>
      </c>
      <c r="R304" s="254" t="s">
        <v>93</v>
      </c>
      <c r="S304" s="253" t="s">
        <v>14</v>
      </c>
      <c r="T304" s="254" t="s">
        <v>15</v>
      </c>
      <c r="U304" s="254" t="s">
        <v>16</v>
      </c>
      <c r="V304" s="254" t="s">
        <v>17</v>
      </c>
      <c r="W304" s="254" t="s">
        <v>239</v>
      </c>
      <c r="X304" s="254" t="s">
        <v>19</v>
      </c>
      <c r="Y304" s="254" t="s">
        <v>20</v>
      </c>
      <c r="Z304" s="254" t="s">
        <v>21</v>
      </c>
      <c r="AA304" s="254" t="s">
        <v>22</v>
      </c>
      <c r="AB304" s="254" t="s">
        <v>23</v>
      </c>
      <c r="AC304" s="217" t="s">
        <v>233</v>
      </c>
      <c r="AD304" s="254" t="s">
        <v>25</v>
      </c>
      <c r="AE304" s="254" t="s">
        <v>26</v>
      </c>
      <c r="AF304" s="254" t="s">
        <v>27</v>
      </c>
      <c r="AG304" s="254" t="s">
        <v>28</v>
      </c>
      <c r="AH304" s="254" t="s">
        <v>238</v>
      </c>
      <c r="AI304" s="254" t="s">
        <v>94</v>
      </c>
      <c r="AJ304" s="254" t="s">
        <v>95</v>
      </c>
      <c r="AK304" s="254" t="s">
        <v>96</v>
      </c>
      <c r="AL304" s="33" t="s">
        <v>222</v>
      </c>
      <c r="AM304" s="291" t="s">
        <v>234</v>
      </c>
      <c r="AN304" s="254" t="s">
        <v>36</v>
      </c>
    </row>
    <row r="305" spans="1:42" s="240" customFormat="1" ht="33">
      <c r="A305" s="1010"/>
      <c r="B305" s="1011"/>
      <c r="C305" s="237" t="s">
        <v>37</v>
      </c>
      <c r="D305" s="234"/>
      <c r="E305" s="238" t="s">
        <v>45</v>
      </c>
      <c r="F305" s="238" t="s">
        <v>46</v>
      </c>
      <c r="G305" s="238"/>
      <c r="H305" s="238" t="s">
        <v>38</v>
      </c>
      <c r="I305" s="238" t="s">
        <v>39</v>
      </c>
      <c r="J305" s="238" t="s">
        <v>40</v>
      </c>
      <c r="K305" s="238" t="s">
        <v>41</v>
      </c>
      <c r="L305" s="238" t="s">
        <v>42</v>
      </c>
      <c r="M305" s="238" t="s">
        <v>43</v>
      </c>
      <c r="N305" s="238" t="s">
        <v>47</v>
      </c>
      <c r="O305" s="238" t="s">
        <v>48</v>
      </c>
      <c r="P305" s="238" t="s">
        <v>49</v>
      </c>
      <c r="Q305" s="238" t="s">
        <v>50</v>
      </c>
      <c r="R305" s="238"/>
      <c r="S305" s="239"/>
      <c r="T305" s="238" t="s">
        <v>51</v>
      </c>
      <c r="U305" s="238" t="s">
        <v>52</v>
      </c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5"/>
    </row>
    <row r="306" spans="1:42" s="236" customFormat="1" ht="18.75">
      <c r="A306" s="1012"/>
      <c r="B306" s="1013"/>
      <c r="C306" s="241" t="s">
        <v>29</v>
      </c>
      <c r="D306" s="242"/>
      <c r="E306" s="283">
        <v>150</v>
      </c>
      <c r="F306" s="283">
        <v>100</v>
      </c>
      <c r="G306" s="238">
        <v>100</v>
      </c>
      <c r="H306" s="283">
        <v>75</v>
      </c>
      <c r="I306" s="238">
        <v>10</v>
      </c>
      <c r="J306" s="238">
        <v>30</v>
      </c>
      <c r="K306" s="283">
        <v>300</v>
      </c>
      <c r="L306" s="283">
        <v>300</v>
      </c>
      <c r="M306" s="243" t="s">
        <v>44</v>
      </c>
      <c r="N306" s="283">
        <v>650</v>
      </c>
      <c r="O306" s="283">
        <v>500</v>
      </c>
      <c r="P306" s="281" t="s">
        <v>44</v>
      </c>
      <c r="Q306" s="281" t="s">
        <v>44</v>
      </c>
      <c r="R306" s="284">
        <v>200</v>
      </c>
      <c r="S306" s="243" t="s">
        <v>44</v>
      </c>
      <c r="T306" s="284">
        <v>550</v>
      </c>
      <c r="U306" s="319">
        <v>15000</v>
      </c>
      <c r="V306" s="283">
        <v>700</v>
      </c>
      <c r="W306" s="320">
        <v>1000</v>
      </c>
      <c r="X306" s="283">
        <v>500</v>
      </c>
      <c r="Y306" s="284">
        <v>100</v>
      </c>
      <c r="Z306" s="284">
        <v>75</v>
      </c>
      <c r="AA306" s="243">
        <v>500</v>
      </c>
      <c r="AB306" s="238">
        <v>100</v>
      </c>
      <c r="AC306" s="238">
        <v>150</v>
      </c>
      <c r="AD306" s="243" t="s">
        <v>44</v>
      </c>
      <c r="AE306" s="284">
        <v>75</v>
      </c>
      <c r="AF306" s="243" t="s">
        <v>44</v>
      </c>
      <c r="AG306" s="321">
        <v>1000</v>
      </c>
      <c r="AH306" s="238">
        <v>500</v>
      </c>
      <c r="AI306" s="243" t="s">
        <v>44</v>
      </c>
      <c r="AJ306" s="243" t="s">
        <v>44</v>
      </c>
      <c r="AK306" s="243" t="s">
        <v>44</v>
      </c>
      <c r="AL306" s="320">
        <v>300</v>
      </c>
      <c r="AM306" s="218">
        <v>25</v>
      </c>
      <c r="AN306" s="245"/>
      <c r="AO306" s="258">
        <f>SUM(E306:AN306)</f>
        <v>22990</v>
      </c>
      <c r="AP306" s="258"/>
    </row>
    <row r="307" spans="1:42" s="236" customFormat="1" ht="18.75">
      <c r="A307" s="1012"/>
      <c r="B307" s="1013"/>
      <c r="C307" s="241"/>
      <c r="D307" s="242"/>
      <c r="E307" s="238"/>
      <c r="F307" s="238"/>
      <c r="G307" s="238"/>
      <c r="H307" s="238"/>
      <c r="I307" s="238"/>
      <c r="J307" s="238"/>
      <c r="K307" s="238"/>
      <c r="L307" s="238"/>
      <c r="M307" s="243"/>
      <c r="N307" s="238"/>
      <c r="O307" s="238"/>
      <c r="P307" s="281"/>
      <c r="Q307" s="281"/>
      <c r="R307" s="243"/>
      <c r="S307" s="243"/>
      <c r="T307" s="244"/>
      <c r="U307" s="244"/>
      <c r="V307" s="32"/>
      <c r="W307" s="243"/>
      <c r="X307" s="244"/>
      <c r="Y307" s="244"/>
      <c r="Z307" s="244"/>
      <c r="AA307" s="238"/>
      <c r="AB307" s="238"/>
      <c r="AC307" s="238"/>
      <c r="AD307" s="243"/>
      <c r="AE307" s="238"/>
      <c r="AF307" s="243"/>
      <c r="AG307" s="238"/>
      <c r="AH307" s="238"/>
      <c r="AI307" s="243"/>
      <c r="AJ307" s="243"/>
      <c r="AK307" s="243"/>
      <c r="AL307" s="243"/>
      <c r="AM307" s="243"/>
      <c r="AN307" s="245"/>
      <c r="AO307" s="258"/>
      <c r="AP307" s="258"/>
    </row>
    <row r="308" spans="1:42" s="236" customFormat="1" ht="18.75">
      <c r="A308" s="1012"/>
      <c r="B308" s="1013"/>
      <c r="C308" s="241" t="s">
        <v>30</v>
      </c>
      <c r="D308" s="242"/>
      <c r="E308" s="243" t="s">
        <v>44</v>
      </c>
      <c r="F308" s="243" t="s">
        <v>44</v>
      </c>
      <c r="G308" s="243" t="s">
        <v>44</v>
      </c>
      <c r="H308" s="243" t="s">
        <v>44</v>
      </c>
      <c r="I308" s="243" t="s">
        <v>44</v>
      </c>
      <c r="J308" s="243" t="s">
        <v>44</v>
      </c>
      <c r="K308" s="243" t="s">
        <v>44</v>
      </c>
      <c r="L308" s="243" t="s">
        <v>44</v>
      </c>
      <c r="M308" s="243" t="s">
        <v>44</v>
      </c>
      <c r="N308" s="283">
        <v>650</v>
      </c>
      <c r="O308" s="283">
        <v>500</v>
      </c>
      <c r="P308" s="281" t="s">
        <v>44</v>
      </c>
      <c r="Q308" s="281" t="s">
        <v>44</v>
      </c>
      <c r="R308" s="243"/>
      <c r="S308" s="243" t="s">
        <v>44</v>
      </c>
      <c r="T308" s="243" t="s">
        <v>44</v>
      </c>
      <c r="U308" s="243" t="s">
        <v>44</v>
      </c>
      <c r="V308" s="28" t="s">
        <v>44</v>
      </c>
      <c r="W308" s="243" t="s">
        <v>44</v>
      </c>
      <c r="X308" s="243" t="s">
        <v>44</v>
      </c>
      <c r="Y308" s="243" t="s">
        <v>44</v>
      </c>
      <c r="Z308" s="243" t="s">
        <v>44</v>
      </c>
      <c r="AA308" s="243" t="s">
        <v>44</v>
      </c>
      <c r="AB308" s="243" t="s">
        <v>44</v>
      </c>
      <c r="AC308" s="243" t="s">
        <v>44</v>
      </c>
      <c r="AD308" s="243" t="s">
        <v>44</v>
      </c>
      <c r="AE308" s="243" t="s">
        <v>44</v>
      </c>
      <c r="AF308" s="243" t="s">
        <v>44</v>
      </c>
      <c r="AG308" s="243" t="s">
        <v>44</v>
      </c>
      <c r="AH308" s="243" t="s">
        <v>44</v>
      </c>
      <c r="AI308" s="243" t="s">
        <v>44</v>
      </c>
      <c r="AJ308" s="243" t="s">
        <v>44</v>
      </c>
      <c r="AK308" s="243" t="s">
        <v>44</v>
      </c>
      <c r="AL308" s="243"/>
      <c r="AM308" s="243"/>
      <c r="AN308" s="245"/>
      <c r="AO308" s="258">
        <f>SUM(E308:AN308)</f>
        <v>1150</v>
      </c>
      <c r="AP308" s="258">
        <f>AO306+AO308</f>
        <v>24140</v>
      </c>
    </row>
    <row r="309" spans="1:42" s="236" customFormat="1" ht="18.75">
      <c r="A309" s="1012"/>
      <c r="B309" s="1013"/>
      <c r="C309" s="241"/>
      <c r="D309" s="242"/>
      <c r="E309" s="243"/>
      <c r="F309" s="243"/>
      <c r="G309" s="243"/>
      <c r="H309" s="243"/>
      <c r="I309" s="243"/>
      <c r="J309" s="243"/>
      <c r="K309" s="243"/>
      <c r="L309" s="243"/>
      <c r="M309" s="243"/>
      <c r="N309" s="281"/>
      <c r="O309" s="281"/>
      <c r="P309" s="281"/>
      <c r="Q309" s="281"/>
      <c r="R309" s="243"/>
      <c r="S309" s="243"/>
      <c r="T309" s="246"/>
      <c r="U309" s="246"/>
      <c r="V309" s="63"/>
      <c r="W309" s="243"/>
      <c r="X309" s="246"/>
      <c r="Y309" s="246"/>
      <c r="Z309" s="246"/>
      <c r="AA309" s="243"/>
      <c r="AB309" s="243"/>
      <c r="AC309" s="243"/>
      <c r="AD309" s="243"/>
      <c r="AE309" s="243"/>
      <c r="AF309" s="243"/>
      <c r="AG309" s="243"/>
      <c r="AH309" s="243"/>
      <c r="AI309" s="243"/>
      <c r="AJ309" s="243"/>
      <c r="AK309" s="243"/>
      <c r="AL309" s="243"/>
      <c r="AM309" s="243"/>
      <c r="AN309" s="245"/>
      <c r="AO309" s="258"/>
      <c r="AP309" s="258"/>
    </row>
    <row r="310" spans="1:42" s="236" customFormat="1" ht="18.75">
      <c r="A310" s="1012"/>
      <c r="B310" s="1013"/>
      <c r="C310" s="241" t="s">
        <v>31</v>
      </c>
      <c r="D310" s="242"/>
      <c r="E310" s="283">
        <v>150</v>
      </c>
      <c r="F310" s="283">
        <v>100</v>
      </c>
      <c r="G310" s="238">
        <v>100</v>
      </c>
      <c r="H310" s="283">
        <v>75</v>
      </c>
      <c r="I310" s="238">
        <v>10</v>
      </c>
      <c r="J310" s="238">
        <v>30</v>
      </c>
      <c r="K310" s="283">
        <v>300</v>
      </c>
      <c r="L310" s="283">
        <v>300</v>
      </c>
      <c r="M310" s="243" t="s">
        <v>44</v>
      </c>
      <c r="N310" s="283">
        <v>650</v>
      </c>
      <c r="O310" s="283">
        <v>500</v>
      </c>
      <c r="P310" s="281" t="s">
        <v>44</v>
      </c>
      <c r="Q310" s="281" t="s">
        <v>44</v>
      </c>
      <c r="R310" s="284">
        <v>200</v>
      </c>
      <c r="S310" s="243" t="s">
        <v>44</v>
      </c>
      <c r="T310" s="284">
        <v>550</v>
      </c>
      <c r="U310" s="319">
        <v>15000</v>
      </c>
      <c r="V310" s="283">
        <v>700</v>
      </c>
      <c r="W310" s="320">
        <v>1000</v>
      </c>
      <c r="X310" s="283">
        <v>500</v>
      </c>
      <c r="Y310" s="284">
        <v>100</v>
      </c>
      <c r="Z310" s="284">
        <v>75</v>
      </c>
      <c r="AA310" s="243" t="s">
        <v>44</v>
      </c>
      <c r="AB310" s="243" t="s">
        <v>44</v>
      </c>
      <c r="AC310" s="238">
        <v>150</v>
      </c>
      <c r="AD310" s="243" t="s">
        <v>44</v>
      </c>
      <c r="AE310" s="284">
        <v>75</v>
      </c>
      <c r="AF310" s="243" t="s">
        <v>44</v>
      </c>
      <c r="AG310" s="321">
        <v>1000</v>
      </c>
      <c r="AH310" s="243" t="s">
        <v>44</v>
      </c>
      <c r="AI310" s="243" t="s">
        <v>44</v>
      </c>
      <c r="AJ310" s="243" t="s">
        <v>44</v>
      </c>
      <c r="AK310" s="243" t="s">
        <v>44</v>
      </c>
      <c r="AL310" s="320">
        <v>300</v>
      </c>
      <c r="AM310" s="218">
        <v>25</v>
      </c>
      <c r="AN310" s="245"/>
      <c r="AO310" s="258">
        <f>SUM(E310:AN310)</f>
        <v>21890</v>
      </c>
      <c r="AP310" s="258"/>
    </row>
    <row r="311" spans="1:42" s="236" customFormat="1" ht="18.75">
      <c r="A311" s="1012"/>
      <c r="B311" s="1013"/>
      <c r="C311" s="241"/>
      <c r="D311" s="242"/>
      <c r="E311" s="238"/>
      <c r="F311" s="238"/>
      <c r="G311" s="238"/>
      <c r="H311" s="238"/>
      <c r="I311" s="238"/>
      <c r="J311" s="238"/>
      <c r="K311" s="243"/>
      <c r="L311" s="243"/>
      <c r="M311" s="243"/>
      <c r="N311" s="238"/>
      <c r="O311" s="238"/>
      <c r="P311" s="281"/>
      <c r="Q311" s="281"/>
      <c r="R311" s="243"/>
      <c r="S311" s="243"/>
      <c r="T311" s="244"/>
      <c r="U311" s="244"/>
      <c r="V311" s="32"/>
      <c r="W311" s="243"/>
      <c r="X311" s="244"/>
      <c r="Y311" s="244"/>
      <c r="Z311" s="244"/>
      <c r="AA311" s="243"/>
      <c r="AB311" s="243"/>
      <c r="AC311" s="238"/>
      <c r="AD311" s="243"/>
      <c r="AE311" s="238"/>
      <c r="AF311" s="243"/>
      <c r="AG311" s="238"/>
      <c r="AH311" s="243"/>
      <c r="AI311" s="243"/>
      <c r="AJ311" s="243"/>
      <c r="AK311" s="243"/>
      <c r="AL311" s="243"/>
      <c r="AM311" s="243"/>
      <c r="AN311" s="245"/>
      <c r="AO311" s="258"/>
      <c r="AP311" s="258"/>
    </row>
    <row r="312" spans="1:42" s="236" customFormat="1" ht="18.75">
      <c r="A312" s="1012"/>
      <c r="B312" s="1013"/>
      <c r="C312" s="241" t="s">
        <v>32</v>
      </c>
      <c r="D312" s="242"/>
      <c r="E312" s="243" t="s">
        <v>44</v>
      </c>
      <c r="F312" s="243" t="s">
        <v>44</v>
      </c>
      <c r="G312" s="243" t="s">
        <v>44</v>
      </c>
      <c r="H312" s="243" t="s">
        <v>44</v>
      </c>
      <c r="I312" s="243" t="s">
        <v>44</v>
      </c>
      <c r="J312" s="243" t="s">
        <v>44</v>
      </c>
      <c r="K312" s="243" t="s">
        <v>44</v>
      </c>
      <c r="L312" s="243" t="s">
        <v>44</v>
      </c>
      <c r="M312" s="243" t="s">
        <v>44</v>
      </c>
      <c r="N312" s="283">
        <v>650</v>
      </c>
      <c r="O312" s="283">
        <v>500</v>
      </c>
      <c r="P312" s="281" t="s">
        <v>44</v>
      </c>
      <c r="Q312" s="281" t="s">
        <v>44</v>
      </c>
      <c r="R312" s="243"/>
      <c r="S312" s="243" t="s">
        <v>44</v>
      </c>
      <c r="T312" s="243" t="s">
        <v>44</v>
      </c>
      <c r="U312" s="243" t="s">
        <v>44</v>
      </c>
      <c r="V312" s="28" t="s">
        <v>44</v>
      </c>
      <c r="W312" s="243" t="s">
        <v>44</v>
      </c>
      <c r="X312" s="243" t="s">
        <v>44</v>
      </c>
      <c r="Y312" s="243" t="s">
        <v>44</v>
      </c>
      <c r="Z312" s="243" t="s">
        <v>44</v>
      </c>
      <c r="AA312" s="243" t="s">
        <v>44</v>
      </c>
      <c r="AB312" s="243" t="s">
        <v>44</v>
      </c>
      <c r="AC312" s="243" t="s">
        <v>44</v>
      </c>
      <c r="AD312" s="243" t="s">
        <v>44</v>
      </c>
      <c r="AE312" s="243" t="s">
        <v>44</v>
      </c>
      <c r="AF312" s="243" t="s">
        <v>44</v>
      </c>
      <c r="AG312" s="243" t="s">
        <v>44</v>
      </c>
      <c r="AH312" s="243" t="s">
        <v>44</v>
      </c>
      <c r="AI312" s="243" t="s">
        <v>44</v>
      </c>
      <c r="AJ312" s="243" t="s">
        <v>44</v>
      </c>
      <c r="AK312" s="243" t="s">
        <v>44</v>
      </c>
      <c r="AL312" s="243"/>
      <c r="AM312" s="243"/>
      <c r="AN312" s="245"/>
      <c r="AO312" s="258">
        <f>SUM(E312:AN312)</f>
        <v>1150</v>
      </c>
      <c r="AP312" s="258">
        <f>AO310+AO312</f>
        <v>23040</v>
      </c>
    </row>
    <row r="313" spans="1:42" s="236" customFormat="1" ht="18.75">
      <c r="A313" s="1012"/>
      <c r="B313" s="1013"/>
      <c r="C313" s="241"/>
      <c r="D313" s="242"/>
      <c r="E313" s="243"/>
      <c r="F313" s="243"/>
      <c r="G313" s="243"/>
      <c r="H313" s="243"/>
      <c r="I313" s="243"/>
      <c r="J313" s="243"/>
      <c r="K313" s="243"/>
      <c r="L313" s="243"/>
      <c r="M313" s="243"/>
      <c r="N313" s="281"/>
      <c r="O313" s="281"/>
      <c r="P313" s="281"/>
      <c r="Q313" s="281"/>
      <c r="R313" s="243"/>
      <c r="S313" s="243"/>
      <c r="T313" s="246"/>
      <c r="U313" s="246"/>
      <c r="V313" s="63"/>
      <c r="W313" s="243"/>
      <c r="X313" s="246"/>
      <c r="Y313" s="246"/>
      <c r="Z313" s="246"/>
      <c r="AA313" s="243"/>
      <c r="AB313" s="243"/>
      <c r="AC313" s="243"/>
      <c r="AD313" s="243"/>
      <c r="AE313" s="243"/>
      <c r="AF313" s="243"/>
      <c r="AG313" s="243"/>
      <c r="AH313" s="243"/>
      <c r="AI313" s="243"/>
      <c r="AJ313" s="243"/>
      <c r="AK313" s="243"/>
      <c r="AL313" s="243"/>
      <c r="AM313" s="243"/>
      <c r="AN313" s="245"/>
      <c r="AO313" s="258"/>
      <c r="AP313" s="258"/>
    </row>
    <row r="314" spans="1:42" s="236" customFormat="1" ht="18.75">
      <c r="A314" s="1012"/>
      <c r="B314" s="1013"/>
      <c r="C314" s="241" t="s">
        <v>33</v>
      </c>
      <c r="D314" s="242"/>
      <c r="E314" s="283">
        <v>150</v>
      </c>
      <c r="F314" s="283">
        <v>100</v>
      </c>
      <c r="G314" s="238">
        <v>100</v>
      </c>
      <c r="H314" s="283">
        <v>75</v>
      </c>
      <c r="I314" s="238">
        <v>10</v>
      </c>
      <c r="J314" s="238">
        <v>30</v>
      </c>
      <c r="K314" s="283">
        <v>300</v>
      </c>
      <c r="L314" s="283">
        <v>300</v>
      </c>
      <c r="M314" s="243" t="s">
        <v>44</v>
      </c>
      <c r="N314" s="283">
        <v>650</v>
      </c>
      <c r="O314" s="283">
        <v>500</v>
      </c>
      <c r="P314" s="281" t="s">
        <v>44</v>
      </c>
      <c r="Q314" s="281" t="s">
        <v>44</v>
      </c>
      <c r="R314" s="284">
        <v>200</v>
      </c>
      <c r="S314" s="243" t="s">
        <v>44</v>
      </c>
      <c r="T314" s="284">
        <v>550</v>
      </c>
      <c r="U314" s="319">
        <v>15000</v>
      </c>
      <c r="V314" s="283">
        <v>700</v>
      </c>
      <c r="W314" s="320">
        <v>1000</v>
      </c>
      <c r="X314" s="283">
        <v>500</v>
      </c>
      <c r="Y314" s="284">
        <v>100</v>
      </c>
      <c r="Z314" s="284">
        <v>75</v>
      </c>
      <c r="AA314" s="243" t="s">
        <v>44</v>
      </c>
      <c r="AB314" s="243" t="s">
        <v>44</v>
      </c>
      <c r="AC314" s="238">
        <v>150</v>
      </c>
      <c r="AD314" s="243" t="s">
        <v>44</v>
      </c>
      <c r="AE314" s="284">
        <v>75</v>
      </c>
      <c r="AF314" s="243" t="s">
        <v>44</v>
      </c>
      <c r="AG314" s="321">
        <v>1000</v>
      </c>
      <c r="AH314" s="243" t="s">
        <v>44</v>
      </c>
      <c r="AI314" s="243" t="s">
        <v>44</v>
      </c>
      <c r="AJ314" s="243" t="s">
        <v>44</v>
      </c>
      <c r="AK314" s="243" t="s">
        <v>44</v>
      </c>
      <c r="AL314" s="320">
        <v>300</v>
      </c>
      <c r="AM314" s="218">
        <v>25</v>
      </c>
      <c r="AN314" s="245"/>
      <c r="AO314" s="258">
        <f>SUM(E314:AN314)</f>
        <v>21890</v>
      </c>
      <c r="AP314" s="258"/>
    </row>
    <row r="315" spans="1:42" s="236" customFormat="1" ht="18.75">
      <c r="A315" s="1012"/>
      <c r="B315" s="1013"/>
      <c r="C315" s="241"/>
      <c r="D315" s="242"/>
      <c r="E315" s="238"/>
      <c r="F315" s="238"/>
      <c r="G315" s="238"/>
      <c r="H315" s="238"/>
      <c r="I315" s="238"/>
      <c r="J315" s="238"/>
      <c r="K315" s="243"/>
      <c r="L315" s="243"/>
      <c r="M315" s="243"/>
      <c r="N315" s="238"/>
      <c r="O315" s="238"/>
      <c r="P315" s="282"/>
      <c r="Q315" s="282"/>
      <c r="R315" s="247"/>
      <c r="S315" s="243"/>
      <c r="T315" s="244"/>
      <c r="U315" s="244"/>
      <c r="V315" s="32"/>
      <c r="W315" s="238"/>
      <c r="X315" s="244"/>
      <c r="Y315" s="244"/>
      <c r="Z315" s="244"/>
      <c r="AA315" s="243"/>
      <c r="AB315" s="243"/>
      <c r="AC315" s="238"/>
      <c r="AD315" s="243"/>
      <c r="AE315" s="238"/>
      <c r="AF315" s="243"/>
      <c r="AG315" s="238"/>
      <c r="AH315" s="243"/>
      <c r="AI315" s="243"/>
      <c r="AJ315" s="243"/>
      <c r="AK315" s="243"/>
      <c r="AL315" s="243"/>
      <c r="AM315" s="243"/>
      <c r="AN315" s="245"/>
      <c r="AO315" s="258"/>
      <c r="AP315" s="258"/>
    </row>
    <row r="316" spans="1:42" s="236" customFormat="1" ht="18.75">
      <c r="A316" s="1012"/>
      <c r="B316" s="1013"/>
      <c r="C316" s="241" t="s">
        <v>34</v>
      </c>
      <c r="D316" s="242"/>
      <c r="E316" s="243" t="s">
        <v>44</v>
      </c>
      <c r="F316" s="243" t="s">
        <v>44</v>
      </c>
      <c r="G316" s="243" t="s">
        <v>44</v>
      </c>
      <c r="H316" s="243" t="s">
        <v>44</v>
      </c>
      <c r="I316" s="243" t="s">
        <v>44</v>
      </c>
      <c r="J316" s="243" t="s">
        <v>44</v>
      </c>
      <c r="K316" s="243" t="s">
        <v>44</v>
      </c>
      <c r="L316" s="243" t="s">
        <v>44</v>
      </c>
      <c r="M316" s="243" t="s">
        <v>44</v>
      </c>
      <c r="N316" s="283">
        <v>650</v>
      </c>
      <c r="O316" s="283">
        <v>500</v>
      </c>
      <c r="P316" s="281" t="s">
        <v>44</v>
      </c>
      <c r="Q316" s="281" t="s">
        <v>44</v>
      </c>
      <c r="R316" s="249"/>
      <c r="S316" s="243" t="s">
        <v>44</v>
      </c>
      <c r="T316" s="243" t="s">
        <v>44</v>
      </c>
      <c r="U316" s="243" t="s">
        <v>44</v>
      </c>
      <c r="V316" s="28" t="s">
        <v>44</v>
      </c>
      <c r="W316" s="243" t="s">
        <v>44</v>
      </c>
      <c r="X316" s="243" t="s">
        <v>44</v>
      </c>
      <c r="Y316" s="243" t="s">
        <v>44</v>
      </c>
      <c r="Z316" s="243" t="s">
        <v>44</v>
      </c>
      <c r="AA316" s="243" t="s">
        <v>44</v>
      </c>
      <c r="AB316" s="243" t="s">
        <v>44</v>
      </c>
      <c r="AC316" s="243" t="s">
        <v>44</v>
      </c>
      <c r="AD316" s="243" t="s">
        <v>44</v>
      </c>
      <c r="AE316" s="243" t="s">
        <v>44</v>
      </c>
      <c r="AF316" s="243" t="s">
        <v>44</v>
      </c>
      <c r="AG316" s="243" t="s">
        <v>44</v>
      </c>
      <c r="AH316" s="243" t="s">
        <v>44</v>
      </c>
      <c r="AI316" s="243" t="s">
        <v>44</v>
      </c>
      <c r="AJ316" s="243" t="s">
        <v>44</v>
      </c>
      <c r="AK316" s="243" t="s">
        <v>44</v>
      </c>
      <c r="AL316" s="243"/>
      <c r="AM316" s="243"/>
      <c r="AN316" s="245"/>
      <c r="AO316" s="258">
        <f>SUM(E316:AN316)</f>
        <v>1150</v>
      </c>
      <c r="AP316" s="258">
        <f>AO314+AO316</f>
        <v>23040</v>
      </c>
    </row>
    <row r="317" spans="1:42" s="236" customFormat="1" ht="18.75">
      <c r="A317" s="1012"/>
      <c r="B317" s="1013"/>
      <c r="C317" s="241"/>
      <c r="D317" s="242"/>
      <c r="E317" s="243"/>
      <c r="F317" s="243"/>
      <c r="G317" s="243"/>
      <c r="H317" s="243"/>
      <c r="I317" s="243"/>
      <c r="J317" s="243"/>
      <c r="K317" s="243"/>
      <c r="L317" s="243"/>
      <c r="M317" s="238"/>
      <c r="N317" s="281"/>
      <c r="O317" s="281"/>
      <c r="P317" s="248"/>
      <c r="Q317" s="248"/>
      <c r="R317" s="249"/>
      <c r="S317" s="243"/>
      <c r="T317" s="243"/>
      <c r="U317" s="243"/>
      <c r="V317" s="243"/>
      <c r="W317" s="243"/>
      <c r="X317" s="243"/>
      <c r="Y317" s="243"/>
      <c r="Z317" s="243"/>
      <c r="AA317" s="243"/>
      <c r="AB317" s="243"/>
      <c r="AC317" s="243"/>
      <c r="AD317" s="243"/>
      <c r="AE317" s="243"/>
      <c r="AF317" s="243"/>
      <c r="AG317" s="243"/>
      <c r="AH317" s="243"/>
      <c r="AI317" s="243"/>
      <c r="AJ317" s="243"/>
      <c r="AK317" s="243"/>
      <c r="AL317" s="243"/>
      <c r="AM317" s="243"/>
      <c r="AN317" s="245"/>
    </row>
    <row r="318" spans="1:42" s="236" customFormat="1" ht="18.75">
      <c r="A318" s="1012"/>
      <c r="B318" s="1013"/>
      <c r="C318" s="241" t="s">
        <v>98</v>
      </c>
      <c r="D318" s="242"/>
      <c r="E318" s="283">
        <v>150</v>
      </c>
      <c r="F318" s="283">
        <v>100</v>
      </c>
      <c r="G318" s="238">
        <v>100</v>
      </c>
      <c r="H318" s="283">
        <v>75</v>
      </c>
      <c r="I318" s="238">
        <v>10</v>
      </c>
      <c r="J318" s="238">
        <v>30</v>
      </c>
      <c r="K318" s="283">
        <v>300</v>
      </c>
      <c r="L318" s="283">
        <v>300</v>
      </c>
      <c r="M318" s="243" t="s">
        <v>44</v>
      </c>
      <c r="N318" s="283">
        <v>650</v>
      </c>
      <c r="O318" s="283">
        <v>500</v>
      </c>
      <c r="P318" s="281" t="s">
        <v>44</v>
      </c>
      <c r="Q318" s="281" t="s">
        <v>44</v>
      </c>
      <c r="R318" s="284">
        <v>200</v>
      </c>
      <c r="S318" s="243" t="s">
        <v>44</v>
      </c>
      <c r="T318" s="284">
        <v>550</v>
      </c>
      <c r="U318" s="319">
        <v>15000</v>
      </c>
      <c r="V318" s="283">
        <v>700</v>
      </c>
      <c r="W318" s="320">
        <v>1000</v>
      </c>
      <c r="X318" s="283">
        <v>500</v>
      </c>
      <c r="Y318" s="284">
        <v>100</v>
      </c>
      <c r="Z318" s="284">
        <v>75</v>
      </c>
      <c r="AA318" s="243" t="s">
        <v>44</v>
      </c>
      <c r="AB318" s="243" t="s">
        <v>44</v>
      </c>
      <c r="AC318" s="238">
        <v>150</v>
      </c>
      <c r="AD318" s="243" t="s">
        <v>44</v>
      </c>
      <c r="AE318" s="284">
        <v>75</v>
      </c>
      <c r="AF318" s="243" t="s">
        <v>44</v>
      </c>
      <c r="AG318" s="321">
        <v>1000</v>
      </c>
      <c r="AH318" s="243" t="s">
        <v>44</v>
      </c>
      <c r="AI318" s="243" t="s">
        <v>44</v>
      </c>
      <c r="AJ318" s="243" t="s">
        <v>44</v>
      </c>
      <c r="AK318" s="243" t="s">
        <v>44</v>
      </c>
      <c r="AL318" s="320">
        <v>300</v>
      </c>
      <c r="AM318" s="218">
        <v>25</v>
      </c>
      <c r="AN318" s="245"/>
      <c r="AO318" s="258">
        <f>SUM(E318:AN318)</f>
        <v>21890</v>
      </c>
      <c r="AP318" s="258"/>
    </row>
    <row r="319" spans="1:42" s="236" customFormat="1" ht="18.75">
      <c r="A319" s="1012"/>
      <c r="B319" s="1013"/>
      <c r="C319" s="241"/>
      <c r="D319" s="242"/>
      <c r="E319" s="243"/>
      <c r="F319" s="243"/>
      <c r="G319" s="243"/>
      <c r="H319" s="243"/>
      <c r="I319" s="243"/>
      <c r="J319" s="243"/>
      <c r="K319" s="243"/>
      <c r="L319" s="243"/>
      <c r="M319" s="238"/>
      <c r="N319" s="281"/>
      <c r="O319" s="281"/>
      <c r="P319" s="248"/>
      <c r="Q319" s="248"/>
      <c r="R319" s="249"/>
      <c r="S319" s="243"/>
      <c r="T319" s="243"/>
      <c r="U319" s="243"/>
      <c r="V319" s="243"/>
      <c r="W319" s="243"/>
      <c r="X319" s="243"/>
      <c r="Y319" s="243"/>
      <c r="Z319" s="243"/>
      <c r="AA319" s="243"/>
      <c r="AB319" s="243"/>
      <c r="AC319" s="243"/>
      <c r="AD319" s="243"/>
      <c r="AE319" s="243"/>
      <c r="AF319" s="243"/>
      <c r="AG319" s="243"/>
      <c r="AH319" s="243"/>
      <c r="AI319" s="243"/>
      <c r="AJ319" s="243"/>
      <c r="AK319" s="243"/>
      <c r="AL319" s="243"/>
      <c r="AM319" s="243"/>
      <c r="AN319" s="245"/>
      <c r="AO319" s="258"/>
      <c r="AP319" s="258"/>
    </row>
    <row r="320" spans="1:42" s="236" customFormat="1" ht="18.75">
      <c r="A320" s="1012"/>
      <c r="B320" s="1013"/>
      <c r="C320" s="241" t="s">
        <v>99</v>
      </c>
      <c r="D320" s="242"/>
      <c r="E320" s="243" t="s">
        <v>44</v>
      </c>
      <c r="F320" s="243" t="s">
        <v>44</v>
      </c>
      <c r="G320" s="243" t="s">
        <v>44</v>
      </c>
      <c r="H320" s="243" t="s">
        <v>44</v>
      </c>
      <c r="I320" s="243" t="s">
        <v>44</v>
      </c>
      <c r="J320" s="243" t="s">
        <v>44</v>
      </c>
      <c r="K320" s="243" t="s">
        <v>44</v>
      </c>
      <c r="L320" s="243" t="s">
        <v>44</v>
      </c>
      <c r="M320" s="243" t="s">
        <v>44</v>
      </c>
      <c r="N320" s="283">
        <v>650</v>
      </c>
      <c r="O320" s="283">
        <v>500</v>
      </c>
      <c r="P320" s="281" t="s">
        <v>44</v>
      </c>
      <c r="Q320" s="281" t="s">
        <v>44</v>
      </c>
      <c r="R320" s="249"/>
      <c r="S320" s="243" t="s">
        <v>44</v>
      </c>
      <c r="T320" s="243" t="s">
        <v>44</v>
      </c>
      <c r="U320" s="243" t="s">
        <v>44</v>
      </c>
      <c r="V320" s="243" t="s">
        <v>44</v>
      </c>
      <c r="W320" s="243" t="s">
        <v>44</v>
      </c>
      <c r="X320" s="243" t="s">
        <v>44</v>
      </c>
      <c r="Y320" s="243" t="s">
        <v>44</v>
      </c>
      <c r="Z320" s="243" t="s">
        <v>44</v>
      </c>
      <c r="AA320" s="243" t="s">
        <v>44</v>
      </c>
      <c r="AB320" s="243" t="s">
        <v>44</v>
      </c>
      <c r="AC320" s="243" t="s">
        <v>44</v>
      </c>
      <c r="AD320" s="243" t="s">
        <v>44</v>
      </c>
      <c r="AE320" s="243" t="s">
        <v>44</v>
      </c>
      <c r="AF320" s="243" t="s">
        <v>44</v>
      </c>
      <c r="AG320" s="243" t="s">
        <v>44</v>
      </c>
      <c r="AH320" s="243" t="s">
        <v>44</v>
      </c>
      <c r="AI320" s="243" t="s">
        <v>44</v>
      </c>
      <c r="AJ320" s="243" t="s">
        <v>44</v>
      </c>
      <c r="AK320" s="243" t="s">
        <v>44</v>
      </c>
      <c r="AL320" s="243"/>
      <c r="AM320" s="243"/>
      <c r="AN320" s="245"/>
      <c r="AO320" s="258">
        <f>SUM(E320:AN320)</f>
        <v>1150</v>
      </c>
      <c r="AP320" s="258">
        <f>AO318+AO320</f>
        <v>23040</v>
      </c>
    </row>
    <row r="321" spans="1:44" s="236" customFormat="1" ht="18.75">
      <c r="A321" s="1012"/>
      <c r="B321" s="1013"/>
      <c r="C321" s="241"/>
      <c r="D321" s="242"/>
      <c r="E321" s="243"/>
      <c r="F321" s="243"/>
      <c r="G321" s="243"/>
      <c r="H321" s="243"/>
      <c r="I321" s="243"/>
      <c r="J321" s="243"/>
      <c r="K321" s="243"/>
      <c r="L321" s="243"/>
      <c r="M321" s="238"/>
      <c r="N321" s="281"/>
      <c r="O321" s="281"/>
      <c r="P321" s="248"/>
      <c r="Q321" s="248"/>
      <c r="R321" s="249"/>
      <c r="S321" s="243"/>
      <c r="T321" s="243"/>
      <c r="U321" s="243"/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3"/>
      <c r="AK321" s="243"/>
      <c r="AL321" s="243"/>
      <c r="AM321" s="243"/>
      <c r="AN321" s="245"/>
    </row>
    <row r="322" spans="1:44" s="236" customFormat="1" ht="18.75">
      <c r="A322" s="1012"/>
      <c r="B322" s="1013"/>
      <c r="C322" s="241" t="s">
        <v>218</v>
      </c>
      <c r="D322" s="242"/>
      <c r="E322" s="283">
        <v>150</v>
      </c>
      <c r="F322" s="283">
        <v>100</v>
      </c>
      <c r="G322" s="238">
        <v>100</v>
      </c>
      <c r="H322" s="283">
        <v>75</v>
      </c>
      <c r="I322" s="238">
        <v>10</v>
      </c>
      <c r="J322" s="238">
        <v>30</v>
      </c>
      <c r="K322" s="283">
        <v>300</v>
      </c>
      <c r="L322" s="283">
        <v>300</v>
      </c>
      <c r="M322" s="243" t="s">
        <v>44</v>
      </c>
      <c r="N322" s="283">
        <v>650</v>
      </c>
      <c r="O322" s="283">
        <v>500</v>
      </c>
      <c r="P322" s="281" t="s">
        <v>44</v>
      </c>
      <c r="Q322" s="281" t="s">
        <v>44</v>
      </c>
      <c r="R322" s="284">
        <v>200</v>
      </c>
      <c r="S322" s="243" t="s">
        <v>44</v>
      </c>
      <c r="T322" s="284">
        <v>550</v>
      </c>
      <c r="U322" s="319">
        <v>15000</v>
      </c>
      <c r="V322" s="283">
        <v>700</v>
      </c>
      <c r="W322" s="320">
        <v>1000</v>
      </c>
      <c r="X322" s="283">
        <v>500</v>
      </c>
      <c r="Y322" s="284">
        <v>100</v>
      </c>
      <c r="Z322" s="284">
        <v>75</v>
      </c>
      <c r="AA322" s="243" t="s">
        <v>44</v>
      </c>
      <c r="AB322" s="243" t="s">
        <v>44</v>
      </c>
      <c r="AC322" s="238">
        <v>150</v>
      </c>
      <c r="AD322" s="243" t="s">
        <v>44</v>
      </c>
      <c r="AE322" s="284">
        <v>75</v>
      </c>
      <c r="AF322" s="243">
        <v>500</v>
      </c>
      <c r="AG322" s="321">
        <v>1000</v>
      </c>
      <c r="AH322" s="243" t="s">
        <v>44</v>
      </c>
      <c r="AI322" s="243" t="s">
        <v>44</v>
      </c>
      <c r="AJ322" s="243" t="s">
        <v>44</v>
      </c>
      <c r="AK322" s="243" t="s">
        <v>44</v>
      </c>
      <c r="AL322" s="320">
        <v>300</v>
      </c>
      <c r="AM322" s="218">
        <v>25</v>
      </c>
      <c r="AN322" s="245"/>
      <c r="AO322" s="258">
        <f>SUM(E322:AN322)</f>
        <v>22390</v>
      </c>
      <c r="AP322" s="258"/>
    </row>
    <row r="323" spans="1:44" s="236" customFormat="1" ht="18.75">
      <c r="A323" s="1012"/>
      <c r="B323" s="1013"/>
      <c r="C323" s="241"/>
      <c r="D323" s="242"/>
      <c r="E323" s="243"/>
      <c r="F323" s="243"/>
      <c r="G323" s="243"/>
      <c r="H323" s="243"/>
      <c r="I323" s="243"/>
      <c r="J323" s="243"/>
      <c r="K323" s="243"/>
      <c r="L323" s="243"/>
      <c r="M323" s="238"/>
      <c r="N323" s="281"/>
      <c r="O323" s="281"/>
      <c r="P323" s="248"/>
      <c r="Q323" s="248"/>
      <c r="R323" s="249"/>
      <c r="S323" s="243"/>
      <c r="T323" s="243"/>
      <c r="U323" s="243"/>
      <c r="V323" s="243"/>
      <c r="W323" s="243"/>
      <c r="X323" s="243"/>
      <c r="Y323" s="243"/>
      <c r="Z323" s="243"/>
      <c r="AA323" s="243"/>
      <c r="AB323" s="243"/>
      <c r="AC323" s="243"/>
      <c r="AD323" s="243"/>
      <c r="AE323" s="243"/>
      <c r="AF323" s="243"/>
      <c r="AG323" s="243"/>
      <c r="AH323" s="243"/>
      <c r="AI323" s="243"/>
      <c r="AJ323" s="243"/>
      <c r="AK323" s="243"/>
      <c r="AL323" s="243"/>
      <c r="AM323" s="243"/>
      <c r="AN323" s="245"/>
      <c r="AO323" s="258"/>
      <c r="AP323" s="258"/>
    </row>
    <row r="324" spans="1:44" s="236" customFormat="1" ht="18.75">
      <c r="A324" s="1012"/>
      <c r="B324" s="1013"/>
      <c r="C324" s="241" t="s">
        <v>219</v>
      </c>
      <c r="D324" s="242"/>
      <c r="E324" s="243" t="s">
        <v>44</v>
      </c>
      <c r="F324" s="243" t="s">
        <v>44</v>
      </c>
      <c r="G324" s="243" t="s">
        <v>44</v>
      </c>
      <c r="H324" s="243" t="s">
        <v>44</v>
      </c>
      <c r="I324" s="243" t="s">
        <v>44</v>
      </c>
      <c r="J324" s="243" t="s">
        <v>44</v>
      </c>
      <c r="K324" s="243" t="s">
        <v>44</v>
      </c>
      <c r="L324" s="243" t="s">
        <v>44</v>
      </c>
      <c r="M324" s="238">
        <v>100</v>
      </c>
      <c r="N324" s="283">
        <v>650</v>
      </c>
      <c r="O324" s="283">
        <v>500</v>
      </c>
      <c r="P324" s="285">
        <v>200</v>
      </c>
      <c r="Q324" s="284">
        <v>500</v>
      </c>
      <c r="R324" s="249"/>
      <c r="S324" s="243" t="s">
        <v>44</v>
      </c>
      <c r="T324" s="243" t="s">
        <v>44</v>
      </c>
      <c r="U324" s="243" t="s">
        <v>44</v>
      </c>
      <c r="V324" s="243" t="s">
        <v>44</v>
      </c>
      <c r="W324" s="243" t="s">
        <v>44</v>
      </c>
      <c r="X324" s="243" t="s">
        <v>44</v>
      </c>
      <c r="Y324" s="243" t="s">
        <v>44</v>
      </c>
      <c r="Z324" s="243" t="s">
        <v>44</v>
      </c>
      <c r="AA324" s="243" t="s">
        <v>44</v>
      </c>
      <c r="AB324" s="243" t="s">
        <v>44</v>
      </c>
      <c r="AC324" s="243" t="s">
        <v>44</v>
      </c>
      <c r="AD324" s="243" t="s">
        <v>44</v>
      </c>
      <c r="AE324" s="243" t="s">
        <v>44</v>
      </c>
      <c r="AF324" s="243" t="s">
        <v>44</v>
      </c>
      <c r="AG324" s="243" t="s">
        <v>44</v>
      </c>
      <c r="AH324" s="243" t="s">
        <v>44</v>
      </c>
      <c r="AI324" s="243" t="s">
        <v>44</v>
      </c>
      <c r="AJ324" s="243" t="s">
        <v>44</v>
      </c>
      <c r="AK324" s="243" t="s">
        <v>44</v>
      </c>
      <c r="AL324" s="243"/>
      <c r="AM324" s="243"/>
      <c r="AN324" s="245"/>
      <c r="AO324" s="258">
        <f>SUM(E324:AN324)</f>
        <v>1950</v>
      </c>
      <c r="AP324" s="258">
        <f>AO322+AO324</f>
        <v>24340</v>
      </c>
    </row>
    <row r="325" spans="1:44" s="236" customFormat="1" ht="18.75">
      <c r="A325" s="1014"/>
      <c r="B325" s="1015"/>
      <c r="C325" s="241"/>
      <c r="D325" s="242"/>
      <c r="E325" s="243"/>
      <c r="F325" s="243"/>
      <c r="G325" s="243"/>
      <c r="H325" s="243"/>
      <c r="I325" s="243"/>
      <c r="J325" s="243"/>
      <c r="K325" s="243"/>
      <c r="L325" s="243"/>
      <c r="M325" s="238"/>
      <c r="N325" s="243"/>
      <c r="O325" s="243"/>
      <c r="P325" s="248"/>
      <c r="Q325" s="248"/>
      <c r="R325" s="249"/>
      <c r="S325" s="243"/>
      <c r="T325" s="243"/>
      <c r="U325" s="243"/>
      <c r="V325" s="243"/>
      <c r="W325" s="243"/>
      <c r="X325" s="243"/>
      <c r="Y325" s="243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3"/>
      <c r="AK325" s="243"/>
      <c r="AL325" s="243"/>
      <c r="AM325" s="243"/>
      <c r="AN325" s="245"/>
      <c r="AO325" s="325">
        <f>SUM(AO306:AO324)</f>
        <v>117600</v>
      </c>
      <c r="AP325" s="325">
        <f>SUM(AP306:AP324)</f>
        <v>117600</v>
      </c>
    </row>
    <row r="326" spans="1:44" s="236" customFormat="1" ht="94.5">
      <c r="A326" s="231">
        <v>23</v>
      </c>
      <c r="B326" s="231" t="s">
        <v>215</v>
      </c>
      <c r="C326" s="232" t="s">
        <v>216</v>
      </c>
      <c r="D326" s="233" t="s">
        <v>0</v>
      </c>
      <c r="E326" s="254" t="s">
        <v>1</v>
      </c>
      <c r="F326" s="254" t="s">
        <v>2</v>
      </c>
      <c r="G326" s="254" t="s">
        <v>3</v>
      </c>
      <c r="H326" s="254" t="s">
        <v>4</v>
      </c>
      <c r="I326" s="254" t="s">
        <v>5</v>
      </c>
      <c r="J326" s="254" t="s">
        <v>221</v>
      </c>
      <c r="K326" s="254" t="s">
        <v>7</v>
      </c>
      <c r="L326" s="254" t="s">
        <v>8</v>
      </c>
      <c r="M326" s="254" t="s">
        <v>9</v>
      </c>
      <c r="N326" s="254" t="s">
        <v>10</v>
      </c>
      <c r="O326" s="254" t="s">
        <v>214</v>
      </c>
      <c r="P326" s="254" t="s">
        <v>12</v>
      </c>
      <c r="Q326" s="254" t="s">
        <v>13</v>
      </c>
      <c r="R326" s="254" t="s">
        <v>93</v>
      </c>
      <c r="S326" s="253" t="s">
        <v>14</v>
      </c>
      <c r="T326" s="254" t="s">
        <v>15</v>
      </c>
      <c r="U326" s="254" t="s">
        <v>16</v>
      </c>
      <c r="V326" s="254" t="s">
        <v>17</v>
      </c>
      <c r="W326" s="254" t="s">
        <v>239</v>
      </c>
      <c r="X326" s="254" t="s">
        <v>19</v>
      </c>
      <c r="Y326" s="254" t="s">
        <v>20</v>
      </c>
      <c r="Z326" s="254" t="s">
        <v>21</v>
      </c>
      <c r="AA326" s="254" t="s">
        <v>22</v>
      </c>
      <c r="AB326" s="254" t="s">
        <v>23</v>
      </c>
      <c r="AC326" s="217" t="s">
        <v>233</v>
      </c>
      <c r="AD326" s="254" t="s">
        <v>25</v>
      </c>
      <c r="AE326" s="254" t="s">
        <v>26</v>
      </c>
      <c r="AF326" s="254" t="s">
        <v>27</v>
      </c>
      <c r="AG326" s="254" t="s">
        <v>28</v>
      </c>
      <c r="AH326" s="254" t="s">
        <v>238</v>
      </c>
      <c r="AI326" s="254" t="s">
        <v>94</v>
      </c>
      <c r="AJ326" s="254" t="s">
        <v>95</v>
      </c>
      <c r="AK326" s="254" t="s">
        <v>96</v>
      </c>
      <c r="AL326" s="33" t="s">
        <v>222</v>
      </c>
      <c r="AM326" s="291" t="s">
        <v>234</v>
      </c>
      <c r="AN326" s="254" t="s">
        <v>36</v>
      </c>
    </row>
    <row r="327" spans="1:44" s="240" customFormat="1" ht="33">
      <c r="A327" s="1009"/>
      <c r="B327" s="1009"/>
      <c r="C327" s="237" t="s">
        <v>37</v>
      </c>
      <c r="D327" s="234"/>
      <c r="E327" s="238" t="s">
        <v>45</v>
      </c>
      <c r="F327" s="238" t="s">
        <v>46</v>
      </c>
      <c r="G327" s="238"/>
      <c r="H327" s="238" t="s">
        <v>38</v>
      </c>
      <c r="I327" s="238" t="s">
        <v>39</v>
      </c>
      <c r="J327" s="238" t="s">
        <v>40</v>
      </c>
      <c r="K327" s="238" t="s">
        <v>41</v>
      </c>
      <c r="L327" s="238" t="s">
        <v>42</v>
      </c>
      <c r="M327" s="238" t="s">
        <v>43</v>
      </c>
      <c r="N327" s="238" t="s">
        <v>47</v>
      </c>
      <c r="O327" s="238" t="s">
        <v>48</v>
      </c>
      <c r="P327" s="238" t="s">
        <v>49</v>
      </c>
      <c r="Q327" s="238" t="s">
        <v>50</v>
      </c>
      <c r="R327" s="238"/>
      <c r="S327" s="239"/>
      <c r="T327" s="238" t="s">
        <v>51</v>
      </c>
      <c r="U327" s="238" t="s">
        <v>52</v>
      </c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5"/>
    </row>
    <row r="328" spans="1:44" s="236" customFormat="1" ht="18.75">
      <c r="A328" s="1009"/>
      <c r="B328" s="1009"/>
      <c r="C328" s="241" t="s">
        <v>29</v>
      </c>
      <c r="D328" s="242"/>
      <c r="E328" s="283">
        <v>150</v>
      </c>
      <c r="F328" s="283">
        <v>100</v>
      </c>
      <c r="G328" s="238">
        <v>100</v>
      </c>
      <c r="H328" s="283">
        <v>75</v>
      </c>
      <c r="I328" s="238">
        <v>10</v>
      </c>
      <c r="J328" s="238">
        <v>30</v>
      </c>
      <c r="K328" s="283">
        <v>300</v>
      </c>
      <c r="L328" s="283">
        <v>300</v>
      </c>
      <c r="M328" s="243" t="s">
        <v>44</v>
      </c>
      <c r="N328" s="283">
        <v>650</v>
      </c>
      <c r="O328" s="283">
        <v>500</v>
      </c>
      <c r="P328" s="243" t="s">
        <v>44</v>
      </c>
      <c r="Q328" s="243" t="s">
        <v>44</v>
      </c>
      <c r="R328" s="284">
        <v>200</v>
      </c>
      <c r="S328" s="243" t="s">
        <v>44</v>
      </c>
      <c r="T328" s="284">
        <v>550</v>
      </c>
      <c r="U328" s="319">
        <v>15000</v>
      </c>
      <c r="V328" s="283">
        <v>700</v>
      </c>
      <c r="W328" s="320">
        <v>1000</v>
      </c>
      <c r="X328" s="283">
        <v>500</v>
      </c>
      <c r="Y328" s="284">
        <v>100</v>
      </c>
      <c r="Z328" s="284">
        <v>75</v>
      </c>
      <c r="AA328" s="243">
        <v>500</v>
      </c>
      <c r="AB328" s="238">
        <v>100</v>
      </c>
      <c r="AC328" s="289">
        <v>250</v>
      </c>
      <c r="AD328" s="243" t="s">
        <v>44</v>
      </c>
      <c r="AE328" s="284">
        <v>75</v>
      </c>
      <c r="AF328" s="243" t="s">
        <v>44</v>
      </c>
      <c r="AG328" s="320">
        <v>1000</v>
      </c>
      <c r="AH328" s="238">
        <v>500</v>
      </c>
      <c r="AI328" s="243" t="s">
        <v>44</v>
      </c>
      <c r="AJ328" s="243" t="s">
        <v>44</v>
      </c>
      <c r="AK328" s="243" t="s">
        <v>44</v>
      </c>
      <c r="AL328" s="320">
        <v>300</v>
      </c>
      <c r="AM328" s="218">
        <v>25</v>
      </c>
      <c r="AN328" s="245"/>
      <c r="AO328" s="258">
        <f>SUM(E328:AN328)</f>
        <v>23090</v>
      </c>
      <c r="AP328" s="258"/>
    </row>
    <row r="329" spans="1:44" s="236" customFormat="1" ht="18.75">
      <c r="A329" s="1009"/>
      <c r="B329" s="1009"/>
      <c r="C329" s="241"/>
      <c r="D329" s="242"/>
      <c r="E329" s="238"/>
      <c r="F329" s="238"/>
      <c r="G329" s="238"/>
      <c r="H329" s="238"/>
      <c r="I329" s="238"/>
      <c r="J329" s="238"/>
      <c r="K329" s="238"/>
      <c r="L329" s="238"/>
      <c r="M329" s="243"/>
      <c r="N329" s="238"/>
      <c r="O329" s="238"/>
      <c r="P329" s="243"/>
      <c r="Q329" s="243"/>
      <c r="R329" s="243"/>
      <c r="S329" s="243"/>
      <c r="T329" s="244"/>
      <c r="U329" s="244"/>
      <c r="V329" s="244"/>
      <c r="W329" s="243"/>
      <c r="X329" s="244"/>
      <c r="Y329" s="244"/>
      <c r="Z329" s="244"/>
      <c r="AA329" s="238"/>
      <c r="AB329" s="238"/>
      <c r="AC329" s="238"/>
      <c r="AD329" s="243"/>
      <c r="AE329" s="244"/>
      <c r="AF329" s="243"/>
      <c r="AG329" s="238"/>
      <c r="AH329" s="238"/>
      <c r="AI329" s="243"/>
      <c r="AJ329" s="243"/>
      <c r="AK329" s="243"/>
      <c r="AL329" s="243"/>
      <c r="AM329" s="28"/>
      <c r="AN329" s="245"/>
      <c r="AO329" s="258"/>
      <c r="AP329" s="258"/>
      <c r="AR329" s="258"/>
    </row>
    <row r="330" spans="1:44" s="236" customFormat="1" ht="18.75">
      <c r="A330" s="1009"/>
      <c r="B330" s="1009"/>
      <c r="C330" s="241" t="s">
        <v>30</v>
      </c>
      <c r="D330" s="242"/>
      <c r="E330" s="243" t="s">
        <v>44</v>
      </c>
      <c r="F330" s="243" t="s">
        <v>44</v>
      </c>
      <c r="G330" s="243" t="s">
        <v>44</v>
      </c>
      <c r="H330" s="243" t="s">
        <v>44</v>
      </c>
      <c r="I330" s="243" t="s">
        <v>44</v>
      </c>
      <c r="J330" s="243" t="s">
        <v>44</v>
      </c>
      <c r="K330" s="243" t="s">
        <v>44</v>
      </c>
      <c r="L330" s="243" t="s">
        <v>44</v>
      </c>
      <c r="M330" s="243" t="s">
        <v>44</v>
      </c>
      <c r="N330" s="283">
        <v>650</v>
      </c>
      <c r="O330" s="283">
        <v>500</v>
      </c>
      <c r="P330" s="243" t="s">
        <v>44</v>
      </c>
      <c r="Q330" s="243" t="s">
        <v>44</v>
      </c>
      <c r="R330" s="243"/>
      <c r="S330" s="243" t="s">
        <v>44</v>
      </c>
      <c r="T330" s="243" t="s">
        <v>44</v>
      </c>
      <c r="U330" s="243" t="s">
        <v>44</v>
      </c>
      <c r="V330" s="243" t="s">
        <v>44</v>
      </c>
      <c r="W330" s="243" t="s">
        <v>44</v>
      </c>
      <c r="X330" s="243" t="s">
        <v>44</v>
      </c>
      <c r="Y330" s="243" t="s">
        <v>44</v>
      </c>
      <c r="Z330" s="243" t="s">
        <v>44</v>
      </c>
      <c r="AA330" s="243" t="s">
        <v>44</v>
      </c>
      <c r="AB330" s="243" t="s">
        <v>44</v>
      </c>
      <c r="AC330" s="243" t="s">
        <v>44</v>
      </c>
      <c r="AD330" s="243" t="s">
        <v>44</v>
      </c>
      <c r="AE330" s="243" t="s">
        <v>44</v>
      </c>
      <c r="AF330" s="243" t="s">
        <v>44</v>
      </c>
      <c r="AG330" s="243" t="s">
        <v>44</v>
      </c>
      <c r="AH330" s="243" t="s">
        <v>44</v>
      </c>
      <c r="AI330" s="243" t="s">
        <v>44</v>
      </c>
      <c r="AJ330" s="243" t="s">
        <v>44</v>
      </c>
      <c r="AK330" s="243" t="s">
        <v>44</v>
      </c>
      <c r="AL330" s="243" t="s">
        <v>44</v>
      </c>
      <c r="AM330" s="28" t="s">
        <v>44</v>
      </c>
      <c r="AN330" s="245"/>
      <c r="AO330" s="258">
        <f>SUM(E330:AN330)</f>
        <v>1150</v>
      </c>
      <c r="AP330" s="258">
        <f>AO328+AO330</f>
        <v>24240</v>
      </c>
      <c r="AR330" s="258"/>
    </row>
    <row r="331" spans="1:44" s="236" customFormat="1" ht="18.75">
      <c r="A331" s="1009"/>
      <c r="B331" s="1009"/>
      <c r="C331" s="241"/>
      <c r="D331" s="242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6"/>
      <c r="U331" s="246"/>
      <c r="V331" s="246"/>
      <c r="W331" s="243"/>
      <c r="X331" s="246"/>
      <c r="Y331" s="246"/>
      <c r="Z331" s="246"/>
      <c r="AA331" s="243"/>
      <c r="AB331" s="243"/>
      <c r="AC331" s="243"/>
      <c r="AD331" s="243"/>
      <c r="AE331" s="246"/>
      <c r="AF331" s="243"/>
      <c r="AG331" s="243"/>
      <c r="AH331" s="243"/>
      <c r="AI331" s="243"/>
      <c r="AJ331" s="243"/>
      <c r="AK331" s="243"/>
      <c r="AL331" s="243"/>
      <c r="AM331" s="28"/>
      <c r="AN331" s="245"/>
      <c r="AO331" s="258"/>
      <c r="AP331" s="258"/>
      <c r="AR331" s="258"/>
    </row>
    <row r="332" spans="1:44" s="236" customFormat="1" ht="18.75">
      <c r="A332" s="1009"/>
      <c r="B332" s="1009"/>
      <c r="C332" s="241" t="s">
        <v>31</v>
      </c>
      <c r="D332" s="242"/>
      <c r="E332" s="283">
        <v>150</v>
      </c>
      <c r="F332" s="283">
        <v>100</v>
      </c>
      <c r="G332" s="238">
        <v>100</v>
      </c>
      <c r="H332" s="283">
        <v>75</v>
      </c>
      <c r="I332" s="238">
        <v>10</v>
      </c>
      <c r="J332" s="238">
        <v>30</v>
      </c>
      <c r="K332" s="243" t="s">
        <v>44</v>
      </c>
      <c r="L332" s="243" t="s">
        <v>44</v>
      </c>
      <c r="M332" s="243" t="s">
        <v>44</v>
      </c>
      <c r="N332" s="283">
        <v>650</v>
      </c>
      <c r="O332" s="283">
        <v>500</v>
      </c>
      <c r="P332" s="243" t="s">
        <v>44</v>
      </c>
      <c r="Q332" s="243" t="s">
        <v>44</v>
      </c>
      <c r="R332" s="284">
        <v>200</v>
      </c>
      <c r="S332" s="243" t="s">
        <v>44</v>
      </c>
      <c r="T332" s="284">
        <v>550</v>
      </c>
      <c r="U332" s="319">
        <v>15000</v>
      </c>
      <c r="V332" s="283">
        <v>700</v>
      </c>
      <c r="W332" s="320">
        <v>1000</v>
      </c>
      <c r="X332" s="283">
        <v>500</v>
      </c>
      <c r="Y332" s="243" t="s">
        <v>44</v>
      </c>
      <c r="Z332" s="284">
        <v>75</v>
      </c>
      <c r="AA332" s="243" t="s">
        <v>44</v>
      </c>
      <c r="AB332" s="243" t="s">
        <v>44</v>
      </c>
      <c r="AC332" s="289">
        <v>250</v>
      </c>
      <c r="AD332" s="243" t="s">
        <v>44</v>
      </c>
      <c r="AE332" s="284">
        <v>75</v>
      </c>
      <c r="AF332" s="243" t="s">
        <v>44</v>
      </c>
      <c r="AG332" s="320">
        <v>1000</v>
      </c>
      <c r="AH332" s="243" t="s">
        <v>44</v>
      </c>
      <c r="AI332" s="243" t="s">
        <v>44</v>
      </c>
      <c r="AJ332" s="243" t="s">
        <v>44</v>
      </c>
      <c r="AK332" s="243" t="s">
        <v>44</v>
      </c>
      <c r="AL332" s="320">
        <v>300</v>
      </c>
      <c r="AM332" s="218">
        <v>25</v>
      </c>
      <c r="AN332" s="245"/>
      <c r="AO332" s="258">
        <f>SUM(E332:AN332)</f>
        <v>21290</v>
      </c>
      <c r="AP332" s="258"/>
      <c r="AR332" s="258"/>
    </row>
    <row r="333" spans="1:44" s="236" customFormat="1" ht="18.75">
      <c r="A333" s="1009"/>
      <c r="B333" s="1009"/>
      <c r="C333" s="241"/>
      <c r="D333" s="242"/>
      <c r="E333" s="238"/>
      <c r="F333" s="238"/>
      <c r="G333" s="238"/>
      <c r="H333" s="238"/>
      <c r="I333" s="238"/>
      <c r="J333" s="238"/>
      <c r="K333" s="243"/>
      <c r="L333" s="243"/>
      <c r="M333" s="243"/>
      <c r="N333" s="238"/>
      <c r="O333" s="238"/>
      <c r="P333" s="243"/>
      <c r="Q333" s="243"/>
      <c r="R333" s="243"/>
      <c r="S333" s="243"/>
      <c r="T333" s="244"/>
      <c r="U333" s="244"/>
      <c r="V333" s="244"/>
      <c r="W333" s="243"/>
      <c r="X333" s="244"/>
      <c r="Y333" s="244"/>
      <c r="Z333" s="244"/>
      <c r="AA333" s="243"/>
      <c r="AB333" s="243"/>
      <c r="AC333" s="238"/>
      <c r="AD333" s="243"/>
      <c r="AE333" s="244"/>
      <c r="AF333" s="243"/>
      <c r="AG333" s="238"/>
      <c r="AH333" s="243"/>
      <c r="AI333" s="243"/>
      <c r="AJ333" s="243"/>
      <c r="AK333" s="243"/>
      <c r="AL333" s="243"/>
      <c r="AM333" s="28"/>
      <c r="AN333" s="245"/>
      <c r="AO333" s="258"/>
      <c r="AP333" s="258"/>
      <c r="AR333" s="258"/>
    </row>
    <row r="334" spans="1:44" s="236" customFormat="1" ht="18.75">
      <c r="A334" s="1009"/>
      <c r="B334" s="1009"/>
      <c r="C334" s="241" t="s">
        <v>32</v>
      </c>
      <c r="D334" s="242"/>
      <c r="E334" s="243" t="s">
        <v>44</v>
      </c>
      <c r="F334" s="243" t="s">
        <v>44</v>
      </c>
      <c r="G334" s="243" t="s">
        <v>44</v>
      </c>
      <c r="H334" s="243" t="s">
        <v>44</v>
      </c>
      <c r="I334" s="243" t="s">
        <v>44</v>
      </c>
      <c r="J334" s="243" t="s">
        <v>44</v>
      </c>
      <c r="K334" s="243" t="s">
        <v>44</v>
      </c>
      <c r="L334" s="243" t="s">
        <v>44</v>
      </c>
      <c r="M334" s="243" t="s">
        <v>44</v>
      </c>
      <c r="N334" s="283">
        <v>650</v>
      </c>
      <c r="O334" s="283">
        <v>500</v>
      </c>
      <c r="P334" s="243" t="s">
        <v>44</v>
      </c>
      <c r="Q334" s="243" t="s">
        <v>44</v>
      </c>
      <c r="R334" s="243"/>
      <c r="S334" s="243" t="s">
        <v>44</v>
      </c>
      <c r="T334" s="243" t="s">
        <v>44</v>
      </c>
      <c r="U334" s="243" t="s">
        <v>44</v>
      </c>
      <c r="V334" s="243" t="s">
        <v>44</v>
      </c>
      <c r="W334" s="243" t="s">
        <v>44</v>
      </c>
      <c r="X334" s="243" t="s">
        <v>44</v>
      </c>
      <c r="Y334" s="243" t="s">
        <v>44</v>
      </c>
      <c r="Z334" s="243" t="s">
        <v>44</v>
      </c>
      <c r="AA334" s="243" t="s">
        <v>44</v>
      </c>
      <c r="AB334" s="243" t="s">
        <v>44</v>
      </c>
      <c r="AC334" s="243" t="s">
        <v>44</v>
      </c>
      <c r="AD334" s="243" t="s">
        <v>44</v>
      </c>
      <c r="AE334" s="243" t="s">
        <v>44</v>
      </c>
      <c r="AF334" s="243" t="s">
        <v>44</v>
      </c>
      <c r="AG334" s="243" t="s">
        <v>44</v>
      </c>
      <c r="AH334" s="243" t="s">
        <v>44</v>
      </c>
      <c r="AI334" s="243" t="s">
        <v>44</v>
      </c>
      <c r="AJ334" s="243" t="s">
        <v>44</v>
      </c>
      <c r="AK334" s="243" t="s">
        <v>44</v>
      </c>
      <c r="AL334" s="243" t="s">
        <v>44</v>
      </c>
      <c r="AM334" s="28" t="s">
        <v>44</v>
      </c>
      <c r="AN334" s="245"/>
      <c r="AO334" s="258">
        <f>SUM(E334:AN334)</f>
        <v>1150</v>
      </c>
      <c r="AP334" s="258">
        <f>AO332+AO334</f>
        <v>22440</v>
      </c>
      <c r="AR334" s="258"/>
    </row>
    <row r="335" spans="1:44" s="236" customFormat="1" ht="18.75">
      <c r="A335" s="1009"/>
      <c r="B335" s="1009"/>
      <c r="C335" s="241"/>
      <c r="D335" s="242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6"/>
      <c r="U335" s="246"/>
      <c r="V335" s="246"/>
      <c r="W335" s="243"/>
      <c r="X335" s="246"/>
      <c r="Y335" s="246"/>
      <c r="Z335" s="246"/>
      <c r="AA335" s="243"/>
      <c r="AB335" s="243"/>
      <c r="AC335" s="243"/>
      <c r="AD335" s="243"/>
      <c r="AE335" s="246"/>
      <c r="AF335" s="243"/>
      <c r="AG335" s="243"/>
      <c r="AH335" s="243"/>
      <c r="AI335" s="243"/>
      <c r="AJ335" s="243"/>
      <c r="AK335" s="243"/>
      <c r="AL335" s="243"/>
      <c r="AM335" s="28"/>
      <c r="AN335" s="245"/>
      <c r="AO335" s="258"/>
      <c r="AP335" s="258"/>
      <c r="AR335" s="258"/>
    </row>
    <row r="336" spans="1:44" s="236" customFormat="1" ht="18.75">
      <c r="A336" s="1009"/>
      <c r="B336" s="1009"/>
      <c r="C336" s="241" t="s">
        <v>33</v>
      </c>
      <c r="D336" s="242"/>
      <c r="E336" s="283">
        <v>150</v>
      </c>
      <c r="F336" s="283">
        <v>100</v>
      </c>
      <c r="G336" s="238">
        <v>100</v>
      </c>
      <c r="H336" s="283">
        <v>75</v>
      </c>
      <c r="I336" s="238">
        <v>10</v>
      </c>
      <c r="J336" s="238">
        <v>30</v>
      </c>
      <c r="K336" s="243" t="s">
        <v>44</v>
      </c>
      <c r="L336" s="243" t="s">
        <v>44</v>
      </c>
      <c r="M336" s="243" t="s">
        <v>44</v>
      </c>
      <c r="N336" s="283">
        <v>650</v>
      </c>
      <c r="O336" s="283">
        <v>500</v>
      </c>
      <c r="P336" s="243" t="s">
        <v>44</v>
      </c>
      <c r="Q336" s="243" t="s">
        <v>44</v>
      </c>
      <c r="R336" s="284">
        <v>200</v>
      </c>
      <c r="S336" s="243" t="s">
        <v>44</v>
      </c>
      <c r="T336" s="284">
        <v>550</v>
      </c>
      <c r="U336" s="319">
        <v>15000</v>
      </c>
      <c r="V336" s="283">
        <v>700</v>
      </c>
      <c r="W336" s="320">
        <v>1000</v>
      </c>
      <c r="X336" s="283">
        <v>500</v>
      </c>
      <c r="Y336" s="243" t="s">
        <v>44</v>
      </c>
      <c r="Z336" s="284">
        <v>75</v>
      </c>
      <c r="AA336" s="243" t="s">
        <v>44</v>
      </c>
      <c r="AB336" s="243" t="s">
        <v>44</v>
      </c>
      <c r="AC336" s="289">
        <v>250</v>
      </c>
      <c r="AD336" s="243" t="s">
        <v>44</v>
      </c>
      <c r="AE336" s="284">
        <v>75</v>
      </c>
      <c r="AF336" s="243">
        <v>500</v>
      </c>
      <c r="AG336" s="320">
        <v>1000</v>
      </c>
      <c r="AH336" s="243" t="s">
        <v>44</v>
      </c>
      <c r="AI336" s="243" t="s">
        <v>44</v>
      </c>
      <c r="AJ336" s="243" t="s">
        <v>44</v>
      </c>
      <c r="AK336" s="243" t="s">
        <v>44</v>
      </c>
      <c r="AL336" s="320">
        <v>300</v>
      </c>
      <c r="AM336" s="218">
        <v>25</v>
      </c>
      <c r="AN336" s="245"/>
      <c r="AO336" s="258">
        <f>SUM(E336:AN336)</f>
        <v>21790</v>
      </c>
      <c r="AP336" s="258"/>
    </row>
    <row r="337" spans="1:44" s="236" customFormat="1" ht="18.75">
      <c r="A337" s="1009"/>
      <c r="B337" s="1009"/>
      <c r="C337" s="241"/>
      <c r="D337" s="242"/>
      <c r="E337" s="238"/>
      <c r="F337" s="238"/>
      <c r="G337" s="238"/>
      <c r="H337" s="238"/>
      <c r="I337" s="238"/>
      <c r="J337" s="238"/>
      <c r="K337" s="243"/>
      <c r="L337" s="243"/>
      <c r="M337" s="243"/>
      <c r="N337" s="238"/>
      <c r="O337" s="238"/>
      <c r="P337" s="247"/>
      <c r="Q337" s="247"/>
      <c r="R337" s="247"/>
      <c r="S337" s="243"/>
      <c r="T337" s="244"/>
      <c r="U337" s="244"/>
      <c r="V337" s="244"/>
      <c r="W337" s="238"/>
      <c r="X337" s="244"/>
      <c r="Y337" s="244"/>
      <c r="Z337" s="244"/>
      <c r="AA337" s="243"/>
      <c r="AB337" s="243"/>
      <c r="AC337" s="238"/>
      <c r="AD337" s="243"/>
      <c r="AE337" s="244"/>
      <c r="AF337" s="243"/>
      <c r="AG337" s="238"/>
      <c r="AH337" s="243"/>
      <c r="AI337" s="243"/>
      <c r="AJ337" s="243"/>
      <c r="AK337" s="243"/>
      <c r="AL337" s="243"/>
      <c r="AM337" s="28"/>
      <c r="AN337" s="245"/>
      <c r="AO337" s="258"/>
      <c r="AP337" s="258"/>
      <c r="AR337" s="258"/>
    </row>
    <row r="338" spans="1:44" s="236" customFormat="1" ht="18.75">
      <c r="A338" s="1009"/>
      <c r="B338" s="1009"/>
      <c r="C338" s="241" t="s">
        <v>34</v>
      </c>
      <c r="D338" s="242"/>
      <c r="E338" s="243" t="s">
        <v>44</v>
      </c>
      <c r="F338" s="243" t="s">
        <v>44</v>
      </c>
      <c r="G338" s="243" t="s">
        <v>44</v>
      </c>
      <c r="H338" s="243" t="s">
        <v>44</v>
      </c>
      <c r="I338" s="243" t="s">
        <v>44</v>
      </c>
      <c r="J338" s="243" t="s">
        <v>44</v>
      </c>
      <c r="K338" s="243" t="s">
        <v>44</v>
      </c>
      <c r="L338" s="243" t="s">
        <v>44</v>
      </c>
      <c r="M338" s="238">
        <v>100</v>
      </c>
      <c r="N338" s="283">
        <v>650</v>
      </c>
      <c r="O338" s="283">
        <v>500</v>
      </c>
      <c r="P338" s="285">
        <v>200</v>
      </c>
      <c r="Q338" s="284">
        <v>500</v>
      </c>
      <c r="R338" s="249"/>
      <c r="S338" s="243" t="s">
        <v>44</v>
      </c>
      <c r="T338" s="243" t="s">
        <v>44</v>
      </c>
      <c r="U338" s="243" t="s">
        <v>44</v>
      </c>
      <c r="V338" s="243" t="s">
        <v>44</v>
      </c>
      <c r="W338" s="243" t="s">
        <v>44</v>
      </c>
      <c r="X338" s="243" t="s">
        <v>44</v>
      </c>
      <c r="Y338" s="243" t="s">
        <v>44</v>
      </c>
      <c r="Z338" s="243" t="s">
        <v>44</v>
      </c>
      <c r="AA338" s="243" t="s">
        <v>44</v>
      </c>
      <c r="AB338" s="243" t="s">
        <v>44</v>
      </c>
      <c r="AC338" s="243" t="s">
        <v>44</v>
      </c>
      <c r="AD338" s="243" t="s">
        <v>44</v>
      </c>
      <c r="AE338" s="243" t="s">
        <v>44</v>
      </c>
      <c r="AF338" s="243" t="s">
        <v>44</v>
      </c>
      <c r="AG338" s="243" t="s">
        <v>44</v>
      </c>
      <c r="AH338" s="243" t="s">
        <v>44</v>
      </c>
      <c r="AI338" s="243" t="s">
        <v>44</v>
      </c>
      <c r="AJ338" s="243" t="s">
        <v>44</v>
      </c>
      <c r="AK338" s="243" t="s">
        <v>44</v>
      </c>
      <c r="AL338" s="243" t="s">
        <v>44</v>
      </c>
      <c r="AM338" s="28" t="s">
        <v>44</v>
      </c>
      <c r="AN338" s="245"/>
      <c r="AO338" s="258">
        <f>SUM(E338:AN338)</f>
        <v>1950</v>
      </c>
      <c r="AP338" s="258">
        <f>AO336+AO338</f>
        <v>23740</v>
      </c>
      <c r="AR338" s="258"/>
    </row>
    <row r="339" spans="1:44" s="236" customFormat="1" ht="15">
      <c r="A339" s="1009"/>
      <c r="B339" s="1009"/>
      <c r="AO339" s="78">
        <f>SUM(AO328:AO338)</f>
        <v>70420</v>
      </c>
      <c r="AP339" s="78">
        <f>SUM(AP328:AP338)</f>
        <v>70420</v>
      </c>
      <c r="AR339" s="258"/>
    </row>
    <row r="340" spans="1:44" s="236" customFormat="1" ht="94.5">
      <c r="A340" s="231">
        <v>23</v>
      </c>
      <c r="B340" s="231" t="s">
        <v>215</v>
      </c>
      <c r="C340" s="232" t="s">
        <v>217</v>
      </c>
      <c r="D340" s="233" t="s">
        <v>0</v>
      </c>
      <c r="E340" s="254" t="s">
        <v>1</v>
      </c>
      <c r="F340" s="254" t="s">
        <v>2</v>
      </c>
      <c r="G340" s="254" t="s">
        <v>3</v>
      </c>
      <c r="H340" s="254" t="s">
        <v>4</v>
      </c>
      <c r="I340" s="254" t="s">
        <v>5</v>
      </c>
      <c r="J340" s="254" t="s">
        <v>221</v>
      </c>
      <c r="K340" s="254" t="s">
        <v>7</v>
      </c>
      <c r="L340" s="254" t="s">
        <v>8</v>
      </c>
      <c r="M340" s="254" t="s">
        <v>9</v>
      </c>
      <c r="N340" s="254" t="s">
        <v>10</v>
      </c>
      <c r="O340" s="254" t="s">
        <v>214</v>
      </c>
      <c r="P340" s="254" t="s">
        <v>12</v>
      </c>
      <c r="Q340" s="254" t="s">
        <v>13</v>
      </c>
      <c r="R340" s="254" t="s">
        <v>93</v>
      </c>
      <c r="S340" s="253" t="s">
        <v>14</v>
      </c>
      <c r="T340" s="254" t="s">
        <v>15</v>
      </c>
      <c r="U340" s="254" t="s">
        <v>16</v>
      </c>
      <c r="V340" s="254" t="s">
        <v>17</v>
      </c>
      <c r="W340" s="254" t="s">
        <v>239</v>
      </c>
      <c r="X340" s="254" t="s">
        <v>19</v>
      </c>
      <c r="Y340" s="254" t="s">
        <v>20</v>
      </c>
      <c r="Z340" s="254" t="s">
        <v>21</v>
      </c>
      <c r="AA340" s="254" t="s">
        <v>22</v>
      </c>
      <c r="AB340" s="254" t="s">
        <v>23</v>
      </c>
      <c r="AC340" s="217" t="s">
        <v>233</v>
      </c>
      <c r="AD340" s="254" t="s">
        <v>25</v>
      </c>
      <c r="AE340" s="254" t="s">
        <v>26</v>
      </c>
      <c r="AF340" s="254" t="s">
        <v>27</v>
      </c>
      <c r="AG340" s="254" t="s">
        <v>28</v>
      </c>
      <c r="AH340" s="254" t="s">
        <v>238</v>
      </c>
      <c r="AI340" s="254" t="s">
        <v>94</v>
      </c>
      <c r="AJ340" s="254" t="s">
        <v>95</v>
      </c>
      <c r="AK340" s="254" t="s">
        <v>96</v>
      </c>
      <c r="AL340" s="33" t="s">
        <v>222</v>
      </c>
      <c r="AM340" s="291" t="s">
        <v>234</v>
      </c>
      <c r="AN340" s="254" t="s">
        <v>36</v>
      </c>
    </row>
    <row r="341" spans="1:44" s="240" customFormat="1" ht="33">
      <c r="A341" s="1009"/>
      <c r="B341" s="1009"/>
      <c r="C341" s="237" t="s">
        <v>37</v>
      </c>
      <c r="D341" s="234"/>
      <c r="E341" s="238" t="s">
        <v>45</v>
      </c>
      <c r="F341" s="238" t="s">
        <v>46</v>
      </c>
      <c r="G341" s="238"/>
      <c r="H341" s="238" t="s">
        <v>38</v>
      </c>
      <c r="I341" s="238" t="s">
        <v>39</v>
      </c>
      <c r="J341" s="238" t="s">
        <v>40</v>
      </c>
      <c r="K341" s="238" t="s">
        <v>41</v>
      </c>
      <c r="L341" s="238" t="s">
        <v>42</v>
      </c>
      <c r="M341" s="238" t="s">
        <v>43</v>
      </c>
      <c r="N341" s="238" t="s">
        <v>47</v>
      </c>
      <c r="O341" s="238" t="s">
        <v>48</v>
      </c>
      <c r="P341" s="238" t="s">
        <v>49</v>
      </c>
      <c r="Q341" s="238" t="s">
        <v>50</v>
      </c>
      <c r="R341" s="238"/>
      <c r="S341" s="239"/>
      <c r="T341" s="238" t="s">
        <v>51</v>
      </c>
      <c r="U341" s="238" t="s">
        <v>52</v>
      </c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5"/>
    </row>
    <row r="342" spans="1:44" s="236" customFormat="1" ht="18.75">
      <c r="A342" s="1009"/>
      <c r="B342" s="1009"/>
      <c r="C342" s="241" t="s">
        <v>29</v>
      </c>
      <c r="D342" s="242"/>
      <c r="E342" s="283">
        <v>150</v>
      </c>
      <c r="F342" s="283">
        <v>100</v>
      </c>
      <c r="G342" s="238">
        <v>100</v>
      </c>
      <c r="H342" s="283">
        <v>75</v>
      </c>
      <c r="I342" s="238">
        <v>10</v>
      </c>
      <c r="J342" s="238">
        <v>30</v>
      </c>
      <c r="K342" s="283">
        <v>300</v>
      </c>
      <c r="L342" s="283">
        <v>300</v>
      </c>
      <c r="M342" s="243" t="s">
        <v>44</v>
      </c>
      <c r="N342" s="283">
        <v>650</v>
      </c>
      <c r="O342" s="283">
        <v>500</v>
      </c>
      <c r="P342" s="243" t="s">
        <v>44</v>
      </c>
      <c r="Q342" s="243" t="s">
        <v>44</v>
      </c>
      <c r="R342" s="284">
        <v>250</v>
      </c>
      <c r="S342" s="243" t="s">
        <v>44</v>
      </c>
      <c r="T342" s="284">
        <v>550</v>
      </c>
      <c r="U342" s="319">
        <v>15000</v>
      </c>
      <c r="V342" s="283">
        <v>700</v>
      </c>
      <c r="W342" s="320">
        <v>1000</v>
      </c>
      <c r="X342" s="283">
        <v>500</v>
      </c>
      <c r="Y342" s="284">
        <v>100</v>
      </c>
      <c r="Z342" s="284">
        <v>75</v>
      </c>
      <c r="AA342" s="243">
        <v>500</v>
      </c>
      <c r="AB342" s="238">
        <v>100</v>
      </c>
      <c r="AC342" s="289">
        <v>250</v>
      </c>
      <c r="AD342" s="243" t="s">
        <v>44</v>
      </c>
      <c r="AE342" s="284">
        <v>75</v>
      </c>
      <c r="AF342" s="243" t="s">
        <v>44</v>
      </c>
      <c r="AG342" s="320">
        <v>1000</v>
      </c>
      <c r="AH342" s="238">
        <v>500</v>
      </c>
      <c r="AI342" s="243" t="s">
        <v>44</v>
      </c>
      <c r="AJ342" s="243" t="s">
        <v>44</v>
      </c>
      <c r="AK342" s="243" t="s">
        <v>44</v>
      </c>
      <c r="AL342" s="320">
        <v>300</v>
      </c>
      <c r="AM342" s="218">
        <v>25</v>
      </c>
      <c r="AN342" s="245"/>
      <c r="AO342" s="258">
        <f>SUM(E342:AN342)</f>
        <v>23140</v>
      </c>
      <c r="AP342" s="258"/>
    </row>
    <row r="343" spans="1:44" s="236" customFormat="1" ht="18.75">
      <c r="A343" s="1009"/>
      <c r="B343" s="1009"/>
      <c r="C343" s="241"/>
      <c r="D343" s="242"/>
      <c r="E343" s="238"/>
      <c r="F343" s="238"/>
      <c r="G343" s="238"/>
      <c r="H343" s="238"/>
      <c r="I343" s="238"/>
      <c r="J343" s="238"/>
      <c r="K343" s="238"/>
      <c r="L343" s="238"/>
      <c r="M343" s="243"/>
      <c r="N343" s="238"/>
      <c r="O343" s="238"/>
      <c r="P343" s="243"/>
      <c r="Q343" s="243"/>
      <c r="R343" s="243"/>
      <c r="S343" s="243"/>
      <c r="T343" s="244"/>
      <c r="U343" s="244"/>
      <c r="V343" s="244"/>
      <c r="W343" s="243"/>
      <c r="X343" s="244"/>
      <c r="Y343" s="244"/>
      <c r="Z343" s="244"/>
      <c r="AA343" s="238"/>
      <c r="AB343" s="238"/>
      <c r="AC343" s="238"/>
      <c r="AD343" s="243"/>
      <c r="AE343" s="238"/>
      <c r="AF343" s="243"/>
      <c r="AG343" s="238"/>
      <c r="AH343" s="238"/>
      <c r="AI343" s="243"/>
      <c r="AJ343" s="243"/>
      <c r="AK343" s="243"/>
      <c r="AL343" s="243"/>
      <c r="AM343" s="243"/>
      <c r="AN343" s="245"/>
      <c r="AO343" s="258"/>
      <c r="AP343" s="258"/>
    </row>
    <row r="344" spans="1:44" s="236" customFormat="1" ht="18.75">
      <c r="A344" s="1009"/>
      <c r="B344" s="1009"/>
      <c r="C344" s="241" t="s">
        <v>30</v>
      </c>
      <c r="D344" s="242"/>
      <c r="E344" s="243" t="s">
        <v>44</v>
      </c>
      <c r="F344" s="243" t="s">
        <v>44</v>
      </c>
      <c r="G344" s="243" t="s">
        <v>44</v>
      </c>
      <c r="H344" s="243" t="s">
        <v>44</v>
      </c>
      <c r="I344" s="243" t="s">
        <v>44</v>
      </c>
      <c r="J344" s="243" t="s">
        <v>44</v>
      </c>
      <c r="K344" s="243" t="s">
        <v>44</v>
      </c>
      <c r="L344" s="243" t="s">
        <v>44</v>
      </c>
      <c r="M344" s="243" t="s">
        <v>44</v>
      </c>
      <c r="N344" s="283">
        <v>650</v>
      </c>
      <c r="O344" s="283">
        <v>500</v>
      </c>
      <c r="P344" s="243" t="s">
        <v>44</v>
      </c>
      <c r="Q344" s="243" t="s">
        <v>44</v>
      </c>
      <c r="R344" s="243"/>
      <c r="S344" s="243" t="s">
        <v>44</v>
      </c>
      <c r="T344" s="243" t="s">
        <v>44</v>
      </c>
      <c r="U344" s="243" t="s">
        <v>44</v>
      </c>
      <c r="V344" s="243" t="s">
        <v>44</v>
      </c>
      <c r="W344" s="243" t="s">
        <v>44</v>
      </c>
      <c r="X344" s="243" t="s">
        <v>44</v>
      </c>
      <c r="Y344" s="243" t="s">
        <v>44</v>
      </c>
      <c r="Z344" s="243" t="s">
        <v>44</v>
      </c>
      <c r="AA344" s="243" t="s">
        <v>44</v>
      </c>
      <c r="AB344" s="243" t="s">
        <v>44</v>
      </c>
      <c r="AC344" s="243" t="s">
        <v>44</v>
      </c>
      <c r="AD344" s="243" t="s">
        <v>44</v>
      </c>
      <c r="AE344" s="243" t="s">
        <v>44</v>
      </c>
      <c r="AF344" s="243" t="s">
        <v>44</v>
      </c>
      <c r="AG344" s="243" t="s">
        <v>44</v>
      </c>
      <c r="AH344" s="243" t="s">
        <v>44</v>
      </c>
      <c r="AI344" s="243" t="s">
        <v>44</v>
      </c>
      <c r="AJ344" s="243" t="s">
        <v>44</v>
      </c>
      <c r="AK344" s="243" t="s">
        <v>44</v>
      </c>
      <c r="AL344" s="243"/>
      <c r="AM344" s="243"/>
      <c r="AN344" s="245"/>
      <c r="AO344" s="258">
        <f>SUM(E344:AN344)</f>
        <v>1150</v>
      </c>
      <c r="AP344" s="258">
        <f>AO342+AO344</f>
        <v>24290</v>
      </c>
    </row>
    <row r="345" spans="1:44" s="236" customFormat="1" ht="18.75">
      <c r="A345" s="1009"/>
      <c r="B345" s="1009"/>
      <c r="C345" s="241"/>
      <c r="D345" s="242"/>
      <c r="E345" s="243"/>
      <c r="F345" s="243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6"/>
      <c r="U345" s="246"/>
      <c r="V345" s="246"/>
      <c r="W345" s="243"/>
      <c r="X345" s="246"/>
      <c r="Y345" s="246"/>
      <c r="Z345" s="246"/>
      <c r="AA345" s="243"/>
      <c r="AB345" s="243"/>
      <c r="AC345" s="243"/>
      <c r="AD345" s="243"/>
      <c r="AE345" s="243"/>
      <c r="AF345" s="243"/>
      <c r="AG345" s="243"/>
      <c r="AH345" s="243"/>
      <c r="AI345" s="243"/>
      <c r="AJ345" s="243"/>
      <c r="AK345" s="243"/>
      <c r="AL345" s="243"/>
      <c r="AM345" s="243"/>
      <c r="AN345" s="245"/>
      <c r="AO345" s="258"/>
      <c r="AP345" s="258"/>
    </row>
    <row r="346" spans="1:44" s="236" customFormat="1" ht="18.75">
      <c r="A346" s="1009"/>
      <c r="B346" s="1009"/>
      <c r="C346" s="241" t="s">
        <v>31</v>
      </c>
      <c r="D346" s="242"/>
      <c r="E346" s="283">
        <v>150</v>
      </c>
      <c r="F346" s="283">
        <v>100</v>
      </c>
      <c r="G346" s="238">
        <v>100</v>
      </c>
      <c r="H346" s="283">
        <v>75</v>
      </c>
      <c r="I346" s="238">
        <v>10</v>
      </c>
      <c r="J346" s="238">
        <v>30</v>
      </c>
      <c r="K346" s="243" t="s">
        <v>44</v>
      </c>
      <c r="L346" s="243" t="s">
        <v>44</v>
      </c>
      <c r="M346" s="243" t="s">
        <v>44</v>
      </c>
      <c r="N346" s="283">
        <v>650</v>
      </c>
      <c r="O346" s="283">
        <v>500</v>
      </c>
      <c r="P346" s="243" t="s">
        <v>44</v>
      </c>
      <c r="Q346" s="243" t="s">
        <v>44</v>
      </c>
      <c r="R346" s="284">
        <v>250</v>
      </c>
      <c r="S346" s="243" t="s">
        <v>44</v>
      </c>
      <c r="T346" s="284">
        <v>550</v>
      </c>
      <c r="U346" s="319">
        <v>15000</v>
      </c>
      <c r="V346" s="283">
        <v>700</v>
      </c>
      <c r="W346" s="320">
        <v>1000</v>
      </c>
      <c r="X346" s="283">
        <v>500</v>
      </c>
      <c r="Y346" s="243" t="s">
        <v>44</v>
      </c>
      <c r="Z346" s="284">
        <v>75</v>
      </c>
      <c r="AA346" s="243" t="s">
        <v>44</v>
      </c>
      <c r="AB346" s="243" t="s">
        <v>44</v>
      </c>
      <c r="AC346" s="289">
        <v>250</v>
      </c>
      <c r="AD346" s="243" t="s">
        <v>44</v>
      </c>
      <c r="AE346" s="284">
        <v>75</v>
      </c>
      <c r="AF346" s="320">
        <v>500</v>
      </c>
      <c r="AG346" s="320">
        <v>1000</v>
      </c>
      <c r="AH346" s="243" t="s">
        <v>44</v>
      </c>
      <c r="AI346" s="320">
        <v>500</v>
      </c>
      <c r="AJ346" s="243" t="s">
        <v>44</v>
      </c>
      <c r="AK346" s="243" t="s">
        <v>44</v>
      </c>
      <c r="AL346" s="320">
        <v>300</v>
      </c>
      <c r="AM346" s="218">
        <v>25</v>
      </c>
      <c r="AN346" s="245"/>
      <c r="AO346" s="258">
        <f>SUM(E346:AN346)</f>
        <v>22340</v>
      </c>
      <c r="AP346" s="258"/>
    </row>
    <row r="347" spans="1:44" s="236" customFormat="1" ht="18.75">
      <c r="A347" s="1009"/>
      <c r="B347" s="1009"/>
      <c r="C347" s="241"/>
      <c r="D347" s="242"/>
      <c r="E347" s="238"/>
      <c r="F347" s="238"/>
      <c r="G347" s="238"/>
      <c r="H347" s="238"/>
      <c r="I347" s="238"/>
      <c r="J347" s="238"/>
      <c r="K347" s="243"/>
      <c r="L347" s="243"/>
      <c r="M347" s="243"/>
      <c r="N347" s="238"/>
      <c r="O347" s="238"/>
      <c r="P347" s="243"/>
      <c r="Q347" s="243"/>
      <c r="R347" s="243"/>
      <c r="S347" s="243"/>
      <c r="T347" s="243"/>
      <c r="U347" s="244"/>
      <c r="V347" s="244"/>
      <c r="W347" s="243"/>
      <c r="X347" s="244"/>
      <c r="Y347" s="244"/>
      <c r="Z347" s="244"/>
      <c r="AA347" s="243"/>
      <c r="AB347" s="243"/>
      <c r="AC347" s="238"/>
      <c r="AD347" s="243"/>
      <c r="AE347" s="238"/>
      <c r="AF347" s="243"/>
      <c r="AG347" s="238"/>
      <c r="AH347" s="243"/>
      <c r="AI347" s="243"/>
      <c r="AJ347" s="243"/>
      <c r="AK347" s="243"/>
      <c r="AL347" s="243"/>
      <c r="AM347" s="243"/>
      <c r="AN347" s="245"/>
      <c r="AO347" s="258"/>
      <c r="AP347" s="258"/>
    </row>
    <row r="348" spans="1:44" s="236" customFormat="1" ht="18.75">
      <c r="A348" s="1009"/>
      <c r="B348" s="1009"/>
      <c r="C348" s="241" t="s">
        <v>32</v>
      </c>
      <c r="D348" s="242"/>
      <c r="E348" s="243" t="s">
        <v>44</v>
      </c>
      <c r="F348" s="243" t="s">
        <v>44</v>
      </c>
      <c r="G348" s="243" t="s">
        <v>44</v>
      </c>
      <c r="H348" s="243" t="s">
        <v>44</v>
      </c>
      <c r="I348" s="243" t="s">
        <v>44</v>
      </c>
      <c r="J348" s="243" t="s">
        <v>44</v>
      </c>
      <c r="K348" s="243" t="s">
        <v>44</v>
      </c>
      <c r="L348" s="243" t="s">
        <v>44</v>
      </c>
      <c r="M348" s="243" t="s">
        <v>44</v>
      </c>
      <c r="N348" s="283">
        <v>650</v>
      </c>
      <c r="O348" s="283">
        <v>500</v>
      </c>
      <c r="P348" s="285">
        <v>200</v>
      </c>
      <c r="Q348" s="284">
        <v>500</v>
      </c>
      <c r="R348" s="243"/>
      <c r="S348" s="243" t="s">
        <v>44</v>
      </c>
      <c r="T348" s="243" t="s">
        <v>44</v>
      </c>
      <c r="U348" s="243" t="s">
        <v>44</v>
      </c>
      <c r="V348" s="243" t="s">
        <v>44</v>
      </c>
      <c r="W348" s="243" t="s">
        <v>44</v>
      </c>
      <c r="X348" s="243" t="s">
        <v>44</v>
      </c>
      <c r="Y348" s="243" t="s">
        <v>44</v>
      </c>
      <c r="Z348" s="243" t="s">
        <v>44</v>
      </c>
      <c r="AA348" s="243" t="s">
        <v>44</v>
      </c>
      <c r="AB348" s="243" t="s">
        <v>44</v>
      </c>
      <c r="AC348" s="243" t="s">
        <v>44</v>
      </c>
      <c r="AD348" s="243" t="s">
        <v>44</v>
      </c>
      <c r="AE348" s="243" t="s">
        <v>44</v>
      </c>
      <c r="AF348" s="243" t="s">
        <v>44</v>
      </c>
      <c r="AG348" s="243" t="s">
        <v>44</v>
      </c>
      <c r="AH348" s="243" t="s">
        <v>44</v>
      </c>
      <c r="AI348" s="243" t="s">
        <v>44</v>
      </c>
      <c r="AJ348" s="243" t="s">
        <v>44</v>
      </c>
      <c r="AK348" s="243" t="s">
        <v>44</v>
      </c>
      <c r="AL348" s="243"/>
      <c r="AM348" s="243"/>
      <c r="AN348" s="245"/>
      <c r="AO348" s="258">
        <f>SUM(E348:AN348)</f>
        <v>1850</v>
      </c>
      <c r="AP348" s="258">
        <f>AO346+AO348</f>
        <v>24190</v>
      </c>
    </row>
    <row r="349" spans="1:44" s="236" customFormat="1" ht="18.75">
      <c r="A349" s="1009"/>
      <c r="B349" s="1009"/>
      <c r="C349" s="241"/>
      <c r="D349" s="242"/>
      <c r="E349" s="243"/>
      <c r="F349" s="243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6"/>
      <c r="U349" s="246"/>
      <c r="V349" s="246"/>
      <c r="W349" s="243"/>
      <c r="X349" s="246"/>
      <c r="Y349" s="246"/>
      <c r="Z349" s="246"/>
      <c r="AA349" s="243"/>
      <c r="AB349" s="243"/>
      <c r="AC349" s="243"/>
      <c r="AD349" s="243"/>
      <c r="AE349" s="243"/>
      <c r="AF349" s="243"/>
      <c r="AG349" s="243"/>
      <c r="AH349" s="243"/>
      <c r="AI349" s="243"/>
      <c r="AJ349" s="243"/>
      <c r="AK349" s="243"/>
      <c r="AL349" s="243"/>
      <c r="AM349" s="243"/>
      <c r="AN349" s="245"/>
      <c r="AO349" s="326">
        <f>SUM(AO342:AO348)</f>
        <v>48480</v>
      </c>
      <c r="AP349" s="326">
        <f>SUM(AP342:AP348)</f>
        <v>48480</v>
      </c>
    </row>
    <row r="350" spans="1:44" ht="18.75">
      <c r="B350" s="60"/>
      <c r="C350" s="74"/>
      <c r="D350" s="38"/>
      <c r="E350" s="39"/>
      <c r="F350" s="39"/>
      <c r="G350" s="39"/>
      <c r="H350" s="39"/>
      <c r="I350" s="39"/>
      <c r="J350" s="39"/>
      <c r="K350" s="39"/>
      <c r="L350" s="39"/>
      <c r="M350" s="40"/>
      <c r="N350" s="225"/>
      <c r="O350" s="225"/>
      <c r="P350" s="226"/>
      <c r="Q350" s="226"/>
      <c r="R350" s="40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41"/>
    </row>
    <row r="351" spans="1:44" ht="18.75">
      <c r="B351" s="60"/>
      <c r="C351" s="74"/>
      <c r="D351" s="38"/>
      <c r="E351" s="39"/>
      <c r="F351" s="39"/>
      <c r="G351" s="39"/>
      <c r="H351" s="39"/>
      <c r="I351" s="39"/>
      <c r="J351" s="39"/>
      <c r="K351" s="39"/>
      <c r="L351" s="39"/>
      <c r="M351" s="40"/>
      <c r="N351" s="225"/>
      <c r="O351" s="225"/>
      <c r="P351" s="226"/>
      <c r="Q351" s="226"/>
      <c r="R351" s="40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41"/>
    </row>
    <row r="352" spans="1:44" ht="28.5">
      <c r="A352" s="4"/>
      <c r="B352" s="14"/>
      <c r="C352" s="79"/>
      <c r="D352" s="44"/>
      <c r="E352" s="177"/>
      <c r="F352" s="177"/>
      <c r="G352" s="177"/>
      <c r="H352" s="177"/>
      <c r="I352" s="177"/>
      <c r="J352" s="177"/>
      <c r="K352" s="177"/>
      <c r="L352" s="1016" t="s">
        <v>169</v>
      </c>
      <c r="M352" s="1016"/>
      <c r="N352" s="1016"/>
      <c r="O352" s="1016"/>
      <c r="P352" s="1016"/>
      <c r="Q352" s="1016"/>
      <c r="R352" s="1016"/>
      <c r="S352" s="1016"/>
      <c r="T352" s="1016"/>
      <c r="U352" s="1016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8"/>
    </row>
    <row r="353" spans="1:42" ht="16.5">
      <c r="A353" s="4"/>
      <c r="B353" s="14"/>
      <c r="C353" s="79"/>
      <c r="D353" s="44"/>
      <c r="E353" s="177"/>
      <c r="F353" s="177"/>
      <c r="G353" s="177"/>
      <c r="H353" s="177"/>
      <c r="I353" s="177"/>
      <c r="J353" s="177"/>
      <c r="K353" s="177"/>
      <c r="L353" s="177"/>
      <c r="M353" s="177"/>
      <c r="N353" s="227"/>
      <c r="O353" s="227"/>
      <c r="P353" s="227"/>
      <c r="Q353" s="22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8"/>
    </row>
    <row r="354" spans="1:42" ht="16.5">
      <c r="A354" s="296" t="s">
        <v>170</v>
      </c>
      <c r="B354" s="296"/>
      <c r="C354" s="297"/>
      <c r="D354" s="268"/>
      <c r="E354" s="298">
        <v>1</v>
      </c>
      <c r="F354" s="298">
        <v>2</v>
      </c>
      <c r="G354" s="298">
        <v>3</v>
      </c>
      <c r="H354" s="298">
        <v>4</v>
      </c>
      <c r="I354" s="298">
        <v>5</v>
      </c>
      <c r="J354" s="298">
        <v>6</v>
      </c>
      <c r="K354" s="298">
        <v>7</v>
      </c>
      <c r="L354" s="298">
        <v>8</v>
      </c>
      <c r="M354" s="298">
        <v>9</v>
      </c>
      <c r="N354" s="298">
        <v>10</v>
      </c>
      <c r="O354" s="298">
        <v>11</v>
      </c>
      <c r="P354" s="298">
        <v>12</v>
      </c>
      <c r="Q354" s="298">
        <v>13</v>
      </c>
      <c r="R354" s="298">
        <v>14</v>
      </c>
      <c r="S354" s="299"/>
      <c r="T354" s="298">
        <v>15</v>
      </c>
      <c r="U354" s="298">
        <v>16</v>
      </c>
      <c r="V354" s="298">
        <v>17</v>
      </c>
      <c r="W354" s="298">
        <v>18</v>
      </c>
      <c r="X354" s="298">
        <v>19</v>
      </c>
      <c r="Y354" s="298">
        <v>20</v>
      </c>
      <c r="Z354" s="298">
        <v>21</v>
      </c>
      <c r="AA354" s="298">
        <v>22</v>
      </c>
      <c r="AB354" s="298">
        <v>23</v>
      </c>
      <c r="AC354" s="298">
        <v>24</v>
      </c>
      <c r="AD354" s="298">
        <v>25</v>
      </c>
      <c r="AE354" s="298">
        <v>26</v>
      </c>
      <c r="AF354" s="298">
        <v>27</v>
      </c>
      <c r="AG354" s="298">
        <v>28</v>
      </c>
      <c r="AH354" s="298"/>
      <c r="AI354" s="274">
        <v>29</v>
      </c>
      <c r="AJ354" s="270"/>
    </row>
    <row r="355" spans="1:42" s="280" customFormat="1" ht="94.5">
      <c r="A355" s="300">
        <v>1</v>
      </c>
      <c r="B355" s="300" t="s">
        <v>171</v>
      </c>
      <c r="C355" s="301" t="s">
        <v>172</v>
      </c>
      <c r="D355" s="268" t="s">
        <v>0</v>
      </c>
      <c r="E355" s="254" t="s">
        <v>1</v>
      </c>
      <c r="F355" s="254" t="s">
        <v>2</v>
      </c>
      <c r="G355" s="254" t="s">
        <v>3</v>
      </c>
      <c r="H355" s="254" t="s">
        <v>4</v>
      </c>
      <c r="I355" s="254" t="s">
        <v>5</v>
      </c>
      <c r="J355" s="254" t="s">
        <v>221</v>
      </c>
      <c r="K355" s="254" t="s">
        <v>7</v>
      </c>
      <c r="L355" s="254" t="s">
        <v>8</v>
      </c>
      <c r="M355" s="254" t="s">
        <v>9</v>
      </c>
      <c r="N355" s="254" t="s">
        <v>10</v>
      </c>
      <c r="O355" s="254" t="s">
        <v>214</v>
      </c>
      <c r="P355" s="254" t="s">
        <v>12</v>
      </c>
      <c r="Q355" s="254" t="s">
        <v>13</v>
      </c>
      <c r="R355" s="254" t="s">
        <v>93</v>
      </c>
      <c r="S355" s="253" t="s">
        <v>14</v>
      </c>
      <c r="T355" s="254" t="s">
        <v>15</v>
      </c>
      <c r="U355" s="254" t="s">
        <v>16</v>
      </c>
      <c r="V355" s="254" t="s">
        <v>17</v>
      </c>
      <c r="W355" s="254" t="s">
        <v>239</v>
      </c>
      <c r="X355" s="254" t="s">
        <v>19</v>
      </c>
      <c r="Y355" s="254" t="s">
        <v>20</v>
      </c>
      <c r="Z355" s="254" t="s">
        <v>21</v>
      </c>
      <c r="AA355" s="254" t="s">
        <v>242</v>
      </c>
      <c r="AB355" s="254" t="s">
        <v>23</v>
      </c>
      <c r="AC355" s="217" t="s">
        <v>233</v>
      </c>
      <c r="AD355" s="254" t="s">
        <v>25</v>
      </c>
      <c r="AE355" s="254" t="s">
        <v>26</v>
      </c>
      <c r="AF355" s="254" t="s">
        <v>27</v>
      </c>
      <c r="AG355" s="254" t="s">
        <v>28</v>
      </c>
      <c r="AH355" s="254" t="s">
        <v>238</v>
      </c>
      <c r="AI355" s="254" t="s">
        <v>94</v>
      </c>
      <c r="AJ355" s="254" t="s">
        <v>95</v>
      </c>
      <c r="AK355" s="254" t="s">
        <v>96</v>
      </c>
      <c r="AL355" s="33" t="s">
        <v>222</v>
      </c>
      <c r="AM355" s="291" t="s">
        <v>234</v>
      </c>
      <c r="AN355" s="254" t="s">
        <v>36</v>
      </c>
    </row>
    <row r="356" spans="1:42" s="280" customFormat="1" ht="33">
      <c r="A356" s="1017"/>
      <c r="B356" s="1018"/>
      <c r="C356" s="302" t="s">
        <v>37</v>
      </c>
      <c r="D356" s="303"/>
      <c r="E356" s="304" t="s">
        <v>45</v>
      </c>
      <c r="F356" s="304" t="s">
        <v>46</v>
      </c>
      <c r="G356" s="304"/>
      <c r="H356" s="304" t="s">
        <v>38</v>
      </c>
      <c r="I356" s="304" t="s">
        <v>39</v>
      </c>
      <c r="J356" s="304" t="s">
        <v>40</v>
      </c>
      <c r="K356" s="304" t="s">
        <v>41</v>
      </c>
      <c r="L356" s="304" t="s">
        <v>42</v>
      </c>
      <c r="M356" s="304" t="s">
        <v>43</v>
      </c>
      <c r="N356" s="304" t="s">
        <v>47</v>
      </c>
      <c r="O356" s="304" t="s">
        <v>48</v>
      </c>
      <c r="P356" s="304" t="s">
        <v>49</v>
      </c>
      <c r="Q356" s="304" t="s">
        <v>50</v>
      </c>
      <c r="R356" s="270"/>
      <c r="S356" s="305"/>
      <c r="T356" s="304" t="s">
        <v>51</v>
      </c>
      <c r="U356" s="304" t="s">
        <v>52</v>
      </c>
      <c r="V356" s="304"/>
      <c r="W356" s="304"/>
      <c r="X356" s="304"/>
      <c r="Y356" s="304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6"/>
      <c r="AK356" s="27"/>
      <c r="AL356" s="27"/>
      <c r="AM356" s="27"/>
      <c r="AN356" s="27"/>
    </row>
    <row r="357" spans="1:42" s="280" customFormat="1" ht="18.75">
      <c r="A357" s="1019"/>
      <c r="B357" s="1020"/>
      <c r="C357" s="297" t="s">
        <v>29</v>
      </c>
      <c r="D357" s="307"/>
      <c r="E357" s="308">
        <v>150</v>
      </c>
      <c r="F357" s="308">
        <v>100</v>
      </c>
      <c r="G357" s="309">
        <v>100</v>
      </c>
      <c r="H357" s="308">
        <v>75</v>
      </c>
      <c r="I357" s="309">
        <v>10</v>
      </c>
      <c r="J357" s="309">
        <v>30</v>
      </c>
      <c r="K357" s="308">
        <v>300</v>
      </c>
      <c r="L357" s="308">
        <v>300</v>
      </c>
      <c r="M357" s="310" t="s">
        <v>44</v>
      </c>
      <c r="N357" s="308">
        <v>650</v>
      </c>
      <c r="O357" s="308">
        <v>500</v>
      </c>
      <c r="P357" s="310" t="s">
        <v>44</v>
      </c>
      <c r="Q357" s="310" t="s">
        <v>44</v>
      </c>
      <c r="R357" s="218">
        <v>200</v>
      </c>
      <c r="S357" s="310"/>
      <c r="T357" s="284">
        <v>550</v>
      </c>
      <c r="U357" s="283">
        <v>1000</v>
      </c>
      <c r="V357" s="283">
        <v>700</v>
      </c>
      <c r="W357" s="283">
        <v>300</v>
      </c>
      <c r="X357" s="308">
        <v>500</v>
      </c>
      <c r="Y357" s="275">
        <v>100</v>
      </c>
      <c r="Z357" s="284">
        <v>75</v>
      </c>
      <c r="AA357" s="309">
        <v>500</v>
      </c>
      <c r="AB357" s="309">
        <v>100</v>
      </c>
      <c r="AC357" s="283">
        <v>250</v>
      </c>
      <c r="AD357" s="310" t="s">
        <v>44</v>
      </c>
      <c r="AE357" s="284">
        <v>75</v>
      </c>
      <c r="AF357" s="310" t="s">
        <v>44</v>
      </c>
      <c r="AG357" s="309">
        <v>1000</v>
      </c>
      <c r="AH357" s="309">
        <v>500</v>
      </c>
      <c r="AI357" s="310" t="s">
        <v>44</v>
      </c>
      <c r="AJ357" s="310" t="s">
        <v>44</v>
      </c>
      <c r="AK357" s="310" t="s">
        <v>44</v>
      </c>
      <c r="AL357" s="27">
        <v>300</v>
      </c>
      <c r="AM357" s="291">
        <v>25</v>
      </c>
      <c r="AN357" s="27"/>
      <c r="AO357" s="258">
        <f>SUM(E357:AN357)</f>
        <v>8390</v>
      </c>
      <c r="AP357" s="258"/>
    </row>
    <row r="358" spans="1:42" s="280" customFormat="1" ht="18.75">
      <c r="A358" s="1019"/>
      <c r="B358" s="1020"/>
      <c r="C358" s="297"/>
      <c r="D358" s="307"/>
      <c r="E358" s="309"/>
      <c r="F358" s="309"/>
      <c r="G358" s="309"/>
      <c r="H358" s="309"/>
      <c r="I358" s="309"/>
      <c r="J358" s="309"/>
      <c r="K358" s="309"/>
      <c r="L358" s="309"/>
      <c r="M358" s="310"/>
      <c r="N358" s="309"/>
      <c r="O358" s="309"/>
      <c r="P358" s="310"/>
      <c r="Q358" s="310"/>
      <c r="R358" s="270"/>
      <c r="S358" s="310"/>
      <c r="T358" s="310"/>
      <c r="U358" s="311"/>
      <c r="V358" s="32"/>
      <c r="W358" s="310"/>
      <c r="X358" s="311"/>
      <c r="Y358" s="311"/>
      <c r="Z358" s="311"/>
      <c r="AA358" s="309"/>
      <c r="AB358" s="309"/>
      <c r="AC358" s="309"/>
      <c r="AD358" s="310"/>
      <c r="AE358" s="29"/>
      <c r="AF358" s="310"/>
      <c r="AG358" s="309"/>
      <c r="AH358" s="309"/>
      <c r="AI358" s="310"/>
      <c r="AJ358" s="310"/>
      <c r="AK358" s="310"/>
      <c r="AL358" s="27"/>
      <c r="AM358" s="27"/>
      <c r="AN358" s="27"/>
      <c r="AO358" s="258"/>
      <c r="AP358" s="258"/>
    </row>
    <row r="359" spans="1:42" s="280" customFormat="1" ht="18.75">
      <c r="A359" s="1019"/>
      <c r="B359" s="1020"/>
      <c r="C359" s="297" t="s">
        <v>30</v>
      </c>
      <c r="D359" s="307"/>
      <c r="E359" s="310" t="s">
        <v>44</v>
      </c>
      <c r="F359" s="310" t="s">
        <v>44</v>
      </c>
      <c r="G359" s="310" t="s">
        <v>44</v>
      </c>
      <c r="H359" s="310" t="s">
        <v>44</v>
      </c>
      <c r="I359" s="310" t="s">
        <v>44</v>
      </c>
      <c r="J359" s="310" t="s">
        <v>44</v>
      </c>
      <c r="K359" s="310" t="s">
        <v>44</v>
      </c>
      <c r="L359" s="310" t="s">
        <v>44</v>
      </c>
      <c r="M359" s="310" t="s">
        <v>44</v>
      </c>
      <c r="N359" s="308">
        <v>650</v>
      </c>
      <c r="O359" s="308">
        <v>500</v>
      </c>
      <c r="P359" s="310" t="s">
        <v>44</v>
      </c>
      <c r="Q359" s="310" t="s">
        <v>44</v>
      </c>
      <c r="R359" s="270"/>
      <c r="S359" s="310"/>
      <c r="T359" s="24" t="s">
        <v>44</v>
      </c>
      <c r="U359" s="310" t="s">
        <v>44</v>
      </c>
      <c r="V359" s="28" t="s">
        <v>44</v>
      </c>
      <c r="W359" s="310" t="s">
        <v>44</v>
      </c>
      <c r="X359" s="310" t="s">
        <v>44</v>
      </c>
      <c r="Y359" s="310" t="s">
        <v>44</v>
      </c>
      <c r="Z359" s="311" t="s">
        <v>44</v>
      </c>
      <c r="AA359" s="310" t="s">
        <v>44</v>
      </c>
      <c r="AB359" s="310" t="s">
        <v>44</v>
      </c>
      <c r="AC359" s="310" t="s">
        <v>44</v>
      </c>
      <c r="AD359" s="310" t="s">
        <v>44</v>
      </c>
      <c r="AE359" s="28" t="s">
        <v>44</v>
      </c>
      <c r="AF359" s="310" t="s">
        <v>44</v>
      </c>
      <c r="AG359" s="310" t="s">
        <v>44</v>
      </c>
      <c r="AH359" s="310" t="s">
        <v>44</v>
      </c>
      <c r="AI359" s="310" t="s">
        <v>44</v>
      </c>
      <c r="AJ359" s="310" t="s">
        <v>44</v>
      </c>
      <c r="AK359" s="310" t="s">
        <v>44</v>
      </c>
      <c r="AL359" s="310" t="s">
        <v>44</v>
      </c>
      <c r="AM359" s="27"/>
      <c r="AN359" s="27"/>
      <c r="AO359" s="258">
        <f>SUM(E359:AN359)</f>
        <v>1150</v>
      </c>
      <c r="AP359" s="258">
        <f>AO357+AO359</f>
        <v>9540</v>
      </c>
    </row>
    <row r="360" spans="1:42" s="280" customFormat="1" ht="18.75">
      <c r="A360" s="1019"/>
      <c r="B360" s="1020"/>
      <c r="C360" s="297"/>
      <c r="D360" s="307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270"/>
      <c r="S360" s="310"/>
      <c r="T360" s="310"/>
      <c r="U360" s="313"/>
      <c r="V360" s="63"/>
      <c r="W360" s="304"/>
      <c r="X360" s="313"/>
      <c r="Y360" s="313"/>
      <c r="Z360" s="311"/>
      <c r="AA360" s="310"/>
      <c r="AB360" s="310"/>
      <c r="AC360" s="310"/>
      <c r="AD360" s="310"/>
      <c r="AE360" s="28"/>
      <c r="AF360" s="310"/>
      <c r="AG360" s="310"/>
      <c r="AH360" s="310"/>
      <c r="AI360" s="310"/>
      <c r="AJ360" s="310"/>
      <c r="AK360" s="310"/>
      <c r="AL360" s="27"/>
      <c r="AM360" s="27"/>
      <c r="AN360" s="27"/>
      <c r="AO360" s="258"/>
      <c r="AP360" s="258"/>
    </row>
    <row r="361" spans="1:42" s="280" customFormat="1" ht="18.75">
      <c r="A361" s="1019"/>
      <c r="B361" s="1020"/>
      <c r="C361" s="297" t="s">
        <v>31</v>
      </c>
      <c r="D361" s="307"/>
      <c r="E361" s="308">
        <v>150</v>
      </c>
      <c r="F361" s="308">
        <v>100</v>
      </c>
      <c r="G361" s="309">
        <v>100</v>
      </c>
      <c r="H361" s="308">
        <v>75</v>
      </c>
      <c r="I361" s="309">
        <v>10</v>
      </c>
      <c r="J361" s="309">
        <v>30</v>
      </c>
      <c r="K361" s="310" t="s">
        <v>44</v>
      </c>
      <c r="L361" s="310" t="s">
        <v>44</v>
      </c>
      <c r="M361" s="310" t="s">
        <v>44</v>
      </c>
      <c r="N361" s="308">
        <v>650</v>
      </c>
      <c r="O361" s="308">
        <v>500</v>
      </c>
      <c r="P361" s="310" t="s">
        <v>44</v>
      </c>
      <c r="Q361" s="310" t="s">
        <v>44</v>
      </c>
      <c r="R361" s="218">
        <v>200</v>
      </c>
      <c r="S361" s="310"/>
      <c r="T361" s="284">
        <v>550</v>
      </c>
      <c r="U361" s="283">
        <v>1000</v>
      </c>
      <c r="V361" s="283">
        <v>700</v>
      </c>
      <c r="W361" s="283">
        <v>300</v>
      </c>
      <c r="X361" s="308">
        <v>500</v>
      </c>
      <c r="Y361" s="310" t="s">
        <v>44</v>
      </c>
      <c r="Z361" s="284">
        <v>75</v>
      </c>
      <c r="AA361" s="310" t="s">
        <v>44</v>
      </c>
      <c r="AB361" s="310" t="s">
        <v>44</v>
      </c>
      <c r="AC361" s="283">
        <v>250</v>
      </c>
      <c r="AD361" s="310" t="s">
        <v>44</v>
      </c>
      <c r="AE361" s="284">
        <v>75</v>
      </c>
      <c r="AF361" s="310" t="s">
        <v>44</v>
      </c>
      <c r="AG361" s="309">
        <v>1000</v>
      </c>
      <c r="AH361" s="310" t="s">
        <v>44</v>
      </c>
      <c r="AI361" s="310" t="s">
        <v>44</v>
      </c>
      <c r="AJ361" s="310" t="s">
        <v>44</v>
      </c>
      <c r="AK361" s="310" t="s">
        <v>44</v>
      </c>
      <c r="AL361" s="27">
        <v>300</v>
      </c>
      <c r="AM361" s="291">
        <v>25</v>
      </c>
      <c r="AN361" s="27"/>
      <c r="AO361" s="258">
        <f>SUM(E361:AN361)</f>
        <v>6590</v>
      </c>
      <c r="AP361" s="258"/>
    </row>
    <row r="362" spans="1:42" s="280" customFormat="1" ht="18.75">
      <c r="A362" s="1019"/>
      <c r="B362" s="1020"/>
      <c r="C362" s="297"/>
      <c r="D362" s="307"/>
      <c r="E362" s="309"/>
      <c r="F362" s="309"/>
      <c r="G362" s="309"/>
      <c r="H362" s="309"/>
      <c r="I362" s="309"/>
      <c r="J362" s="309"/>
      <c r="K362" s="310"/>
      <c r="L362" s="310"/>
      <c r="M362" s="310"/>
      <c r="N362" s="309"/>
      <c r="O362" s="309"/>
      <c r="P362" s="310"/>
      <c r="Q362" s="310"/>
      <c r="R362" s="270"/>
      <c r="S362" s="310"/>
      <c r="T362" s="310"/>
      <c r="U362" s="311"/>
      <c r="V362" s="32"/>
      <c r="W362" s="310"/>
      <c r="X362" s="311"/>
      <c r="Y362" s="311"/>
      <c r="Z362" s="311"/>
      <c r="AA362" s="310"/>
      <c r="AB362" s="310"/>
      <c r="AC362" s="309"/>
      <c r="AD362" s="310"/>
      <c r="AE362" s="29"/>
      <c r="AF362" s="310"/>
      <c r="AG362" s="309"/>
      <c r="AH362" s="309"/>
      <c r="AI362" s="310"/>
      <c r="AJ362" s="310"/>
      <c r="AK362" s="310"/>
      <c r="AL362" s="27"/>
      <c r="AM362" s="27"/>
      <c r="AN362" s="27"/>
      <c r="AO362" s="258"/>
      <c r="AP362" s="258"/>
    </row>
    <row r="363" spans="1:42" s="280" customFormat="1" ht="18.75">
      <c r="A363" s="1019"/>
      <c r="B363" s="1020"/>
      <c r="C363" s="297" t="s">
        <v>32</v>
      </c>
      <c r="D363" s="307"/>
      <c r="E363" s="310" t="s">
        <v>44</v>
      </c>
      <c r="F363" s="310" t="s">
        <v>44</v>
      </c>
      <c r="G363" s="310" t="s">
        <v>44</v>
      </c>
      <c r="H363" s="310" t="s">
        <v>44</v>
      </c>
      <c r="I363" s="310" t="s">
        <v>44</v>
      </c>
      <c r="J363" s="310" t="s">
        <v>44</v>
      </c>
      <c r="K363" s="310" t="s">
        <v>44</v>
      </c>
      <c r="L363" s="310" t="s">
        <v>44</v>
      </c>
      <c r="M363" s="310" t="s">
        <v>44</v>
      </c>
      <c r="N363" s="308">
        <v>650</v>
      </c>
      <c r="O363" s="308">
        <v>500</v>
      </c>
      <c r="P363" s="310" t="s">
        <v>44</v>
      </c>
      <c r="Q363" s="310" t="s">
        <v>44</v>
      </c>
      <c r="R363" s="270"/>
      <c r="S363" s="310"/>
      <c r="T363" s="24"/>
      <c r="U363" s="310" t="s">
        <v>44</v>
      </c>
      <c r="V363" s="28" t="s">
        <v>44</v>
      </c>
      <c r="W363" s="310" t="s">
        <v>44</v>
      </c>
      <c r="X363" s="310" t="s">
        <v>44</v>
      </c>
      <c r="Y363" s="310" t="s">
        <v>44</v>
      </c>
      <c r="Z363" s="311" t="s">
        <v>44</v>
      </c>
      <c r="AA363" s="310" t="s">
        <v>44</v>
      </c>
      <c r="AB363" s="310" t="s">
        <v>44</v>
      </c>
      <c r="AC363" s="310" t="s">
        <v>44</v>
      </c>
      <c r="AD363" s="310" t="s">
        <v>44</v>
      </c>
      <c r="AE363" s="28" t="s">
        <v>44</v>
      </c>
      <c r="AF363" s="310" t="s">
        <v>44</v>
      </c>
      <c r="AG363" s="310" t="s">
        <v>44</v>
      </c>
      <c r="AH363" s="310" t="s">
        <v>44</v>
      </c>
      <c r="AI363" s="310" t="s">
        <v>44</v>
      </c>
      <c r="AJ363" s="310" t="s">
        <v>44</v>
      </c>
      <c r="AK363" s="310" t="s">
        <v>44</v>
      </c>
      <c r="AL363" s="310" t="s">
        <v>44</v>
      </c>
      <c r="AM363" s="27"/>
      <c r="AN363" s="27"/>
      <c r="AO363" s="258">
        <f>SUM(E363:AN363)</f>
        <v>1150</v>
      </c>
      <c r="AP363" s="258">
        <f>AO361+AO363</f>
        <v>7740</v>
      </c>
    </row>
    <row r="364" spans="1:42" s="280" customFormat="1" ht="18.75">
      <c r="A364" s="1019"/>
      <c r="B364" s="1020"/>
      <c r="C364" s="297"/>
      <c r="D364" s="307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270"/>
      <c r="S364" s="310"/>
      <c r="T364" s="310"/>
      <c r="U364" s="313"/>
      <c r="V364" s="63"/>
      <c r="W364" s="310"/>
      <c r="X364" s="313"/>
      <c r="Y364" s="313"/>
      <c r="Z364" s="311"/>
      <c r="AA364" s="310"/>
      <c r="AB364" s="310"/>
      <c r="AC364" s="310"/>
      <c r="AD364" s="310"/>
      <c r="AE364" s="28"/>
      <c r="AF364" s="310"/>
      <c r="AG364" s="310"/>
      <c r="AH364" s="310"/>
      <c r="AI364" s="310"/>
      <c r="AJ364" s="310"/>
      <c r="AK364" s="310"/>
      <c r="AL364" s="27"/>
      <c r="AM364" s="27"/>
      <c r="AN364" s="27"/>
      <c r="AO364" s="258"/>
      <c r="AP364" s="258"/>
    </row>
    <row r="365" spans="1:42" s="280" customFormat="1" ht="18.75">
      <c r="A365" s="1019"/>
      <c r="B365" s="1020"/>
      <c r="C365" s="297" t="s">
        <v>33</v>
      </c>
      <c r="D365" s="307"/>
      <c r="E365" s="308">
        <v>150</v>
      </c>
      <c r="F365" s="308">
        <v>100</v>
      </c>
      <c r="G365" s="309">
        <v>100</v>
      </c>
      <c r="H365" s="308">
        <v>75</v>
      </c>
      <c r="I365" s="309">
        <v>10</v>
      </c>
      <c r="J365" s="309">
        <v>30</v>
      </c>
      <c r="K365" s="310" t="s">
        <v>44</v>
      </c>
      <c r="L365" s="310" t="s">
        <v>44</v>
      </c>
      <c r="M365" s="310" t="s">
        <v>44</v>
      </c>
      <c r="N365" s="308">
        <v>650</v>
      </c>
      <c r="O365" s="308">
        <v>500</v>
      </c>
      <c r="P365" s="310" t="s">
        <v>44</v>
      </c>
      <c r="Q365" s="310" t="s">
        <v>44</v>
      </c>
      <c r="R365" s="218">
        <v>200</v>
      </c>
      <c r="S365" s="310"/>
      <c r="T365" s="284">
        <v>550</v>
      </c>
      <c r="U365" s="283">
        <v>1000</v>
      </c>
      <c r="V365" s="283">
        <v>700</v>
      </c>
      <c r="W365" s="283">
        <v>300</v>
      </c>
      <c r="X365" s="308">
        <v>500</v>
      </c>
      <c r="Y365" s="310" t="s">
        <v>44</v>
      </c>
      <c r="Z365" s="284">
        <v>75</v>
      </c>
      <c r="AA365" s="310" t="s">
        <v>44</v>
      </c>
      <c r="AB365" s="310" t="s">
        <v>44</v>
      </c>
      <c r="AC365" s="283">
        <v>250</v>
      </c>
      <c r="AD365" s="310" t="s">
        <v>44</v>
      </c>
      <c r="AE365" s="284">
        <v>75</v>
      </c>
      <c r="AF365" s="310" t="s">
        <v>44</v>
      </c>
      <c r="AG365" s="309">
        <v>1000</v>
      </c>
      <c r="AH365" s="310" t="s">
        <v>44</v>
      </c>
      <c r="AI365" s="310" t="s">
        <v>44</v>
      </c>
      <c r="AJ365" s="310" t="s">
        <v>44</v>
      </c>
      <c r="AK365" s="310" t="s">
        <v>44</v>
      </c>
      <c r="AL365" s="27">
        <v>300</v>
      </c>
      <c r="AM365" s="291">
        <v>25</v>
      </c>
      <c r="AN365" s="27"/>
      <c r="AO365" s="258">
        <f>SUM(E365:AN365)</f>
        <v>6590</v>
      </c>
      <c r="AP365" s="258"/>
    </row>
    <row r="366" spans="1:42" s="280" customFormat="1" ht="18.75">
      <c r="A366" s="1019"/>
      <c r="B366" s="1020"/>
      <c r="C366" s="297"/>
      <c r="D366" s="307"/>
      <c r="E366" s="309"/>
      <c r="F366" s="309"/>
      <c r="G366" s="309"/>
      <c r="H366" s="309"/>
      <c r="I366" s="309"/>
      <c r="J366" s="309"/>
      <c r="K366" s="310"/>
      <c r="L366" s="310"/>
      <c r="M366" s="310"/>
      <c r="N366" s="309"/>
      <c r="O366" s="309"/>
      <c r="P366" s="314"/>
      <c r="Q366" s="314"/>
      <c r="R366" s="270"/>
      <c r="S366" s="310"/>
      <c r="T366" s="24" t="s">
        <v>44</v>
      </c>
      <c r="U366" s="311"/>
      <c r="V366" s="32"/>
      <c r="W366" s="309"/>
      <c r="X366" s="311"/>
      <c r="Y366" s="311"/>
      <c r="Z366" s="311"/>
      <c r="AA366" s="310"/>
      <c r="AB366" s="310"/>
      <c r="AC366" s="309"/>
      <c r="AD366" s="310"/>
      <c r="AE366" s="29"/>
      <c r="AF366" s="310"/>
      <c r="AG366" s="309"/>
      <c r="AH366" s="309"/>
      <c r="AI366" s="310"/>
      <c r="AJ366" s="310"/>
      <c r="AK366" s="310"/>
      <c r="AL366" s="27"/>
      <c r="AM366" s="27"/>
      <c r="AN366" s="27"/>
      <c r="AO366" s="258"/>
      <c r="AP366" s="258"/>
    </row>
    <row r="367" spans="1:42" s="280" customFormat="1" ht="18.75">
      <c r="A367" s="1019"/>
      <c r="B367" s="1020"/>
      <c r="C367" s="297" t="s">
        <v>34</v>
      </c>
      <c r="D367" s="307"/>
      <c r="E367" s="310" t="s">
        <v>44</v>
      </c>
      <c r="F367" s="310" t="s">
        <v>44</v>
      </c>
      <c r="G367" s="310" t="s">
        <v>44</v>
      </c>
      <c r="H367" s="310" t="s">
        <v>44</v>
      </c>
      <c r="I367" s="310" t="s">
        <v>44</v>
      </c>
      <c r="J367" s="310" t="s">
        <v>44</v>
      </c>
      <c r="K367" s="310" t="s">
        <v>44</v>
      </c>
      <c r="L367" s="310" t="s">
        <v>44</v>
      </c>
      <c r="M367" s="309">
        <v>100</v>
      </c>
      <c r="N367" s="308">
        <v>650</v>
      </c>
      <c r="O367" s="308">
        <v>500</v>
      </c>
      <c r="P367" s="279">
        <v>200</v>
      </c>
      <c r="Q367" s="279">
        <v>500</v>
      </c>
      <c r="R367" s="270"/>
      <c r="S367" s="310"/>
      <c r="T367" s="24"/>
      <c r="U367" s="310" t="s">
        <v>44</v>
      </c>
      <c r="V367" s="28" t="s">
        <v>44</v>
      </c>
      <c r="W367" s="310" t="s">
        <v>44</v>
      </c>
      <c r="X367" s="310" t="s">
        <v>44</v>
      </c>
      <c r="Y367" s="310" t="s">
        <v>44</v>
      </c>
      <c r="Z367" s="311" t="s">
        <v>44</v>
      </c>
      <c r="AA367" s="310" t="s">
        <v>44</v>
      </c>
      <c r="AB367" s="310" t="s">
        <v>44</v>
      </c>
      <c r="AC367" s="310" t="s">
        <v>44</v>
      </c>
      <c r="AD367" s="310" t="s">
        <v>44</v>
      </c>
      <c r="AE367" s="28" t="s">
        <v>44</v>
      </c>
      <c r="AF367" s="310" t="s">
        <v>44</v>
      </c>
      <c r="AG367" s="310" t="s">
        <v>44</v>
      </c>
      <c r="AH367" s="310" t="s">
        <v>44</v>
      </c>
      <c r="AI367" s="310" t="s">
        <v>44</v>
      </c>
      <c r="AJ367" s="310" t="s">
        <v>44</v>
      </c>
      <c r="AK367" s="310" t="s">
        <v>44</v>
      </c>
      <c r="AL367" s="310" t="s">
        <v>44</v>
      </c>
      <c r="AM367" s="27"/>
      <c r="AN367" s="27"/>
      <c r="AO367" s="258">
        <f>SUM(E367:AN367)</f>
        <v>1950</v>
      </c>
      <c r="AP367" s="258">
        <f>AO365+AO367</f>
        <v>8540</v>
      </c>
    </row>
    <row r="368" spans="1:42" s="280" customFormat="1" ht="18.75">
      <c r="A368" s="1021"/>
      <c r="B368" s="1022"/>
      <c r="C368" s="297"/>
      <c r="D368" s="307"/>
      <c r="E368" s="310"/>
      <c r="F368" s="310"/>
      <c r="G368" s="310"/>
      <c r="H368" s="310"/>
      <c r="I368" s="310"/>
      <c r="J368" s="310"/>
      <c r="K368" s="310"/>
      <c r="L368" s="310"/>
      <c r="M368" s="309"/>
      <c r="N368" s="310"/>
      <c r="O368" s="310"/>
      <c r="P368" s="315"/>
      <c r="Q368" s="315"/>
      <c r="R368" s="270"/>
      <c r="S368" s="310"/>
      <c r="T368" s="24" t="s">
        <v>44</v>
      </c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2"/>
      <c r="AK368" s="27"/>
      <c r="AL368" s="27"/>
      <c r="AM368" s="27"/>
      <c r="AN368" s="27"/>
      <c r="AO368" s="78">
        <f>SUM(AO357:AO367)</f>
        <v>25820</v>
      </c>
      <c r="AP368" s="78">
        <f>SUM(AP357:AP367)</f>
        <v>25820</v>
      </c>
    </row>
    <row r="369" spans="1:42" ht="94.5">
      <c r="A369" s="76">
        <v>2</v>
      </c>
      <c r="B369" s="76" t="s">
        <v>173</v>
      </c>
      <c r="C369" s="180" t="s">
        <v>174</v>
      </c>
      <c r="D369" s="18" t="s">
        <v>0</v>
      </c>
      <c r="E369" s="254" t="s">
        <v>1</v>
      </c>
      <c r="F369" s="254" t="s">
        <v>2</v>
      </c>
      <c r="G369" s="254" t="s">
        <v>3</v>
      </c>
      <c r="H369" s="254" t="s">
        <v>4</v>
      </c>
      <c r="I369" s="254" t="s">
        <v>5</v>
      </c>
      <c r="J369" s="254" t="s">
        <v>221</v>
      </c>
      <c r="K369" s="254" t="s">
        <v>7</v>
      </c>
      <c r="L369" s="254" t="s">
        <v>8</v>
      </c>
      <c r="M369" s="254" t="s">
        <v>9</v>
      </c>
      <c r="N369" s="254" t="s">
        <v>10</v>
      </c>
      <c r="O369" s="254" t="s">
        <v>214</v>
      </c>
      <c r="P369" s="254" t="s">
        <v>12</v>
      </c>
      <c r="Q369" s="254" t="s">
        <v>13</v>
      </c>
      <c r="R369" s="254" t="s">
        <v>93</v>
      </c>
      <c r="S369" s="253" t="s">
        <v>14</v>
      </c>
      <c r="T369" s="254" t="s">
        <v>15</v>
      </c>
      <c r="U369" s="254" t="s">
        <v>16</v>
      </c>
      <c r="V369" s="254" t="s">
        <v>17</v>
      </c>
      <c r="W369" s="254" t="s">
        <v>239</v>
      </c>
      <c r="X369" s="254" t="s">
        <v>19</v>
      </c>
      <c r="Y369" s="254" t="s">
        <v>20</v>
      </c>
      <c r="Z369" s="254" t="s">
        <v>21</v>
      </c>
      <c r="AA369" s="254" t="s">
        <v>242</v>
      </c>
      <c r="AB369" s="254" t="s">
        <v>23</v>
      </c>
      <c r="AC369" s="217" t="s">
        <v>233</v>
      </c>
      <c r="AD369" s="254" t="s">
        <v>25</v>
      </c>
      <c r="AE369" s="254" t="s">
        <v>26</v>
      </c>
      <c r="AF369" s="254" t="s">
        <v>27</v>
      </c>
      <c r="AG369" s="254" t="s">
        <v>28</v>
      </c>
      <c r="AH369" s="254" t="s">
        <v>238</v>
      </c>
      <c r="AI369" s="254" t="s">
        <v>94</v>
      </c>
      <c r="AJ369" s="254" t="s">
        <v>95</v>
      </c>
      <c r="AK369" s="254" t="s">
        <v>96</v>
      </c>
      <c r="AL369" s="33" t="s">
        <v>222</v>
      </c>
      <c r="AM369" s="291" t="s">
        <v>234</v>
      </c>
      <c r="AN369" s="254" t="s">
        <v>36</v>
      </c>
    </row>
    <row r="370" spans="1:42" ht="33">
      <c r="A370" s="881"/>
      <c r="B370" s="882"/>
      <c r="C370" s="6" t="s">
        <v>37</v>
      </c>
      <c r="D370" s="11"/>
      <c r="E370" s="304" t="s">
        <v>45</v>
      </c>
      <c r="F370" s="304" t="s">
        <v>46</v>
      </c>
      <c r="G370" s="304"/>
      <c r="H370" s="304" t="s">
        <v>38</v>
      </c>
      <c r="I370" s="304" t="s">
        <v>39</v>
      </c>
      <c r="J370" s="304" t="s">
        <v>40</v>
      </c>
      <c r="K370" s="304" t="s">
        <v>41</v>
      </c>
      <c r="L370" s="304" t="s">
        <v>42</v>
      </c>
      <c r="M370" s="304" t="s">
        <v>43</v>
      </c>
      <c r="N370" s="304" t="s">
        <v>47</v>
      </c>
      <c r="O370" s="304" t="s">
        <v>48</v>
      </c>
      <c r="P370" s="304" t="s">
        <v>49</v>
      </c>
      <c r="Q370" s="304" t="s">
        <v>50</v>
      </c>
      <c r="R370" s="270"/>
      <c r="S370" s="305"/>
      <c r="T370" s="304" t="s">
        <v>51</v>
      </c>
      <c r="U370" s="304" t="s">
        <v>52</v>
      </c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6"/>
      <c r="AK370" s="27"/>
      <c r="AL370" s="27"/>
      <c r="AM370" s="27"/>
    </row>
    <row r="371" spans="1:42" ht="18.75">
      <c r="A371" s="883"/>
      <c r="B371" s="884"/>
      <c r="C371" s="15" t="s">
        <v>29</v>
      </c>
      <c r="D371" s="36"/>
      <c r="E371" s="308">
        <v>150</v>
      </c>
      <c r="F371" s="308">
        <v>100</v>
      </c>
      <c r="G371" s="309">
        <v>100</v>
      </c>
      <c r="H371" s="308">
        <v>75</v>
      </c>
      <c r="I371" s="309">
        <v>10</v>
      </c>
      <c r="J371" s="309">
        <v>30</v>
      </c>
      <c r="K371" s="308">
        <v>300</v>
      </c>
      <c r="L371" s="308">
        <v>300</v>
      </c>
      <c r="M371" s="310" t="s">
        <v>44</v>
      </c>
      <c r="N371" s="308">
        <v>650</v>
      </c>
      <c r="O371" s="308">
        <v>500</v>
      </c>
      <c r="P371" s="310" t="s">
        <v>44</v>
      </c>
      <c r="Q371" s="310" t="s">
        <v>44</v>
      </c>
      <c r="R371" s="218">
        <v>200</v>
      </c>
      <c r="S371" s="310"/>
      <c r="T371" s="284">
        <v>550</v>
      </c>
      <c r="U371" s="283">
        <v>1000</v>
      </c>
      <c r="V371" s="283">
        <v>700</v>
      </c>
      <c r="W371" s="283">
        <v>300</v>
      </c>
      <c r="X371" s="308">
        <v>500</v>
      </c>
      <c r="Y371" s="275">
        <v>100</v>
      </c>
      <c r="Z371" s="284">
        <v>75</v>
      </c>
      <c r="AA371" s="309">
        <v>500</v>
      </c>
      <c r="AB371" s="309">
        <v>100</v>
      </c>
      <c r="AC371" s="283">
        <v>250</v>
      </c>
      <c r="AD371" s="310" t="s">
        <v>44</v>
      </c>
      <c r="AE371" s="284">
        <v>75</v>
      </c>
      <c r="AF371" s="310" t="s">
        <v>44</v>
      </c>
      <c r="AG371" s="309">
        <v>1000</v>
      </c>
      <c r="AH371" s="309">
        <v>500</v>
      </c>
      <c r="AI371" s="310" t="s">
        <v>44</v>
      </c>
      <c r="AJ371" s="310" t="s">
        <v>44</v>
      </c>
      <c r="AK371" s="310" t="s">
        <v>44</v>
      </c>
      <c r="AL371" s="27">
        <v>300</v>
      </c>
      <c r="AM371" s="291">
        <v>25</v>
      </c>
      <c r="AO371" s="258">
        <f>SUM(E371:AN371)</f>
        <v>8390</v>
      </c>
      <c r="AP371" s="258"/>
    </row>
    <row r="372" spans="1:42" ht="18.75">
      <c r="A372" s="883"/>
      <c r="B372" s="884"/>
      <c r="C372" s="15"/>
      <c r="D372" s="36"/>
      <c r="E372" s="309"/>
      <c r="F372" s="309"/>
      <c r="G372" s="309"/>
      <c r="H372" s="309"/>
      <c r="I372" s="309"/>
      <c r="J372" s="309"/>
      <c r="K372" s="309"/>
      <c r="L372" s="309"/>
      <c r="M372" s="310"/>
      <c r="N372" s="309"/>
      <c r="O372" s="309"/>
      <c r="P372" s="310"/>
      <c r="Q372" s="310"/>
      <c r="R372" s="270"/>
      <c r="S372" s="310"/>
      <c r="T372" s="310"/>
      <c r="U372" s="311"/>
      <c r="V372" s="32"/>
      <c r="W372" s="310"/>
      <c r="X372" s="311"/>
      <c r="Y372" s="311"/>
      <c r="Z372" s="311"/>
      <c r="AA372" s="309"/>
      <c r="AB372" s="309"/>
      <c r="AC372" s="309"/>
      <c r="AD372" s="310"/>
      <c r="AE372" s="29"/>
      <c r="AF372" s="310"/>
      <c r="AG372" s="309"/>
      <c r="AH372" s="309"/>
      <c r="AI372" s="310"/>
      <c r="AJ372" s="310"/>
      <c r="AK372" s="310"/>
      <c r="AL372" s="27"/>
      <c r="AM372" s="27"/>
      <c r="AO372" s="258"/>
      <c r="AP372" s="258"/>
    </row>
    <row r="373" spans="1:42" ht="18.75">
      <c r="A373" s="883"/>
      <c r="B373" s="884"/>
      <c r="C373" s="15" t="s">
        <v>30</v>
      </c>
      <c r="D373" s="36"/>
      <c r="E373" s="310" t="s">
        <v>44</v>
      </c>
      <c r="F373" s="310" t="s">
        <v>44</v>
      </c>
      <c r="G373" s="310" t="s">
        <v>44</v>
      </c>
      <c r="H373" s="310" t="s">
        <v>44</v>
      </c>
      <c r="I373" s="310" t="s">
        <v>44</v>
      </c>
      <c r="J373" s="310" t="s">
        <v>44</v>
      </c>
      <c r="K373" s="310" t="s">
        <v>44</v>
      </c>
      <c r="L373" s="310" t="s">
        <v>44</v>
      </c>
      <c r="M373" s="310" t="s">
        <v>44</v>
      </c>
      <c r="N373" s="308">
        <v>650</v>
      </c>
      <c r="O373" s="308">
        <v>500</v>
      </c>
      <c r="P373" s="310" t="s">
        <v>44</v>
      </c>
      <c r="Q373" s="310" t="s">
        <v>44</v>
      </c>
      <c r="R373" s="270"/>
      <c r="S373" s="310"/>
      <c r="T373" s="24" t="s">
        <v>44</v>
      </c>
      <c r="U373" s="310" t="s">
        <v>44</v>
      </c>
      <c r="V373" s="28" t="s">
        <v>44</v>
      </c>
      <c r="W373" s="310" t="s">
        <v>44</v>
      </c>
      <c r="X373" s="310" t="s">
        <v>44</v>
      </c>
      <c r="Y373" s="310" t="s">
        <v>44</v>
      </c>
      <c r="Z373" s="311" t="s">
        <v>44</v>
      </c>
      <c r="AA373" s="310" t="s">
        <v>44</v>
      </c>
      <c r="AB373" s="310" t="s">
        <v>44</v>
      </c>
      <c r="AC373" s="310" t="s">
        <v>44</v>
      </c>
      <c r="AD373" s="310" t="s">
        <v>44</v>
      </c>
      <c r="AE373" s="28" t="s">
        <v>44</v>
      </c>
      <c r="AF373" s="310" t="s">
        <v>44</v>
      </c>
      <c r="AG373" s="310" t="s">
        <v>44</v>
      </c>
      <c r="AH373" s="310" t="s">
        <v>44</v>
      </c>
      <c r="AI373" s="310" t="s">
        <v>44</v>
      </c>
      <c r="AJ373" s="310" t="s">
        <v>44</v>
      </c>
      <c r="AK373" s="310" t="s">
        <v>44</v>
      </c>
      <c r="AL373" s="310" t="s">
        <v>44</v>
      </c>
      <c r="AM373" s="27"/>
      <c r="AO373" s="258">
        <f>SUM(E373:AN373)</f>
        <v>1150</v>
      </c>
      <c r="AP373" s="258">
        <f>AO371+AO373</f>
        <v>9540</v>
      </c>
    </row>
    <row r="374" spans="1:42" ht="18.75">
      <c r="A374" s="883"/>
      <c r="B374" s="884"/>
      <c r="C374" s="15"/>
      <c r="D374" s="36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270"/>
      <c r="S374" s="310"/>
      <c r="T374" s="310"/>
      <c r="U374" s="313"/>
      <c r="V374" s="63"/>
      <c r="W374" s="304"/>
      <c r="X374" s="313"/>
      <c r="Y374" s="313"/>
      <c r="Z374" s="311"/>
      <c r="AA374" s="310"/>
      <c r="AB374" s="310"/>
      <c r="AC374" s="310"/>
      <c r="AD374" s="310"/>
      <c r="AE374" s="28"/>
      <c r="AF374" s="310"/>
      <c r="AG374" s="310"/>
      <c r="AH374" s="310"/>
      <c r="AI374" s="310"/>
      <c r="AJ374" s="310"/>
      <c r="AK374" s="310"/>
      <c r="AL374" s="27"/>
      <c r="AM374" s="27"/>
      <c r="AO374" s="258"/>
      <c r="AP374" s="258"/>
    </row>
    <row r="375" spans="1:42" ht="18.75">
      <c r="A375" s="883"/>
      <c r="B375" s="884"/>
      <c r="C375" s="15" t="s">
        <v>31</v>
      </c>
      <c r="D375" s="36"/>
      <c r="E375" s="308">
        <v>150</v>
      </c>
      <c r="F375" s="308">
        <v>100</v>
      </c>
      <c r="G375" s="309">
        <v>100</v>
      </c>
      <c r="H375" s="308">
        <v>75</v>
      </c>
      <c r="I375" s="309">
        <v>10</v>
      </c>
      <c r="J375" s="309">
        <v>30</v>
      </c>
      <c r="K375" s="310" t="s">
        <v>44</v>
      </c>
      <c r="L375" s="310" t="s">
        <v>44</v>
      </c>
      <c r="M375" s="310" t="s">
        <v>44</v>
      </c>
      <c r="N375" s="308">
        <v>650</v>
      </c>
      <c r="O375" s="308">
        <v>500</v>
      </c>
      <c r="P375" s="310" t="s">
        <v>44</v>
      </c>
      <c r="Q375" s="310" t="s">
        <v>44</v>
      </c>
      <c r="R375" s="218">
        <v>200</v>
      </c>
      <c r="S375" s="310"/>
      <c r="T375" s="284">
        <v>550</v>
      </c>
      <c r="U375" s="283">
        <v>1000</v>
      </c>
      <c r="V375" s="283">
        <v>700</v>
      </c>
      <c r="W375" s="283">
        <v>300</v>
      </c>
      <c r="X375" s="308">
        <v>500</v>
      </c>
      <c r="Y375" s="310" t="s">
        <v>44</v>
      </c>
      <c r="Z375" s="284">
        <v>75</v>
      </c>
      <c r="AA375" s="310" t="s">
        <v>44</v>
      </c>
      <c r="AB375" s="310" t="s">
        <v>44</v>
      </c>
      <c r="AC375" s="283">
        <v>250</v>
      </c>
      <c r="AD375" s="310" t="s">
        <v>44</v>
      </c>
      <c r="AE375" s="284">
        <v>75</v>
      </c>
      <c r="AF375" s="310" t="s">
        <v>44</v>
      </c>
      <c r="AG375" s="309">
        <v>1000</v>
      </c>
      <c r="AH375" s="310" t="s">
        <v>44</v>
      </c>
      <c r="AI375" s="310" t="s">
        <v>44</v>
      </c>
      <c r="AJ375" s="310" t="s">
        <v>44</v>
      </c>
      <c r="AK375" s="310" t="s">
        <v>44</v>
      </c>
      <c r="AL375" s="27">
        <v>300</v>
      </c>
      <c r="AM375" s="291">
        <v>25</v>
      </c>
      <c r="AO375" s="258">
        <f>SUM(E375:AN375)</f>
        <v>6590</v>
      </c>
      <c r="AP375" s="258"/>
    </row>
    <row r="376" spans="1:42" ht="18.75">
      <c r="A376" s="883"/>
      <c r="B376" s="884"/>
      <c r="C376" s="15"/>
      <c r="D376" s="36"/>
      <c r="E376" s="309"/>
      <c r="F376" s="309"/>
      <c r="G376" s="309"/>
      <c r="H376" s="309"/>
      <c r="I376" s="309"/>
      <c r="J376" s="309"/>
      <c r="K376" s="310"/>
      <c r="L376" s="310"/>
      <c r="M376" s="310"/>
      <c r="N376" s="309"/>
      <c r="O376" s="309"/>
      <c r="P376" s="310"/>
      <c r="Q376" s="310"/>
      <c r="R376" s="270"/>
      <c r="S376" s="310"/>
      <c r="T376" s="310"/>
      <c r="U376" s="311"/>
      <c r="V376" s="32"/>
      <c r="W376" s="310"/>
      <c r="X376" s="311"/>
      <c r="Y376" s="311"/>
      <c r="Z376" s="311"/>
      <c r="AA376" s="310"/>
      <c r="AB376" s="310"/>
      <c r="AC376" s="309"/>
      <c r="AD376" s="310"/>
      <c r="AE376" s="29"/>
      <c r="AF376" s="310"/>
      <c r="AG376" s="309"/>
      <c r="AH376" s="309"/>
      <c r="AI376" s="310"/>
      <c r="AJ376" s="310"/>
      <c r="AK376" s="310"/>
      <c r="AL376" s="27"/>
      <c r="AM376" s="27"/>
      <c r="AO376" s="258"/>
      <c r="AP376" s="258"/>
    </row>
    <row r="377" spans="1:42" ht="18.75">
      <c r="A377" s="883"/>
      <c r="B377" s="884"/>
      <c r="C377" s="15" t="s">
        <v>32</v>
      </c>
      <c r="D377" s="36"/>
      <c r="E377" s="310" t="s">
        <v>44</v>
      </c>
      <c r="F377" s="310" t="s">
        <v>44</v>
      </c>
      <c r="G377" s="310" t="s">
        <v>44</v>
      </c>
      <c r="H377" s="310" t="s">
        <v>44</v>
      </c>
      <c r="I377" s="310" t="s">
        <v>44</v>
      </c>
      <c r="J377" s="310" t="s">
        <v>44</v>
      </c>
      <c r="K377" s="310" t="s">
        <v>44</v>
      </c>
      <c r="L377" s="310" t="s">
        <v>44</v>
      </c>
      <c r="M377" s="310" t="s">
        <v>44</v>
      </c>
      <c r="N377" s="308">
        <v>650</v>
      </c>
      <c r="O377" s="308">
        <v>500</v>
      </c>
      <c r="P377" s="310" t="s">
        <v>44</v>
      </c>
      <c r="Q377" s="310" t="s">
        <v>44</v>
      </c>
      <c r="R377" s="270"/>
      <c r="S377" s="310"/>
      <c r="T377" s="24"/>
      <c r="U377" s="310" t="s">
        <v>44</v>
      </c>
      <c r="V377" s="28" t="s">
        <v>44</v>
      </c>
      <c r="W377" s="310" t="s">
        <v>44</v>
      </c>
      <c r="X377" s="310" t="s">
        <v>44</v>
      </c>
      <c r="Y377" s="310" t="s">
        <v>44</v>
      </c>
      <c r="Z377" s="311" t="s">
        <v>44</v>
      </c>
      <c r="AA377" s="310" t="s">
        <v>44</v>
      </c>
      <c r="AB377" s="310" t="s">
        <v>44</v>
      </c>
      <c r="AC377" s="310" t="s">
        <v>44</v>
      </c>
      <c r="AD377" s="310" t="s">
        <v>44</v>
      </c>
      <c r="AE377" s="28" t="s">
        <v>44</v>
      </c>
      <c r="AF377" s="310" t="s">
        <v>44</v>
      </c>
      <c r="AG377" s="310" t="s">
        <v>44</v>
      </c>
      <c r="AH377" s="310" t="s">
        <v>44</v>
      </c>
      <c r="AI377" s="310" t="s">
        <v>44</v>
      </c>
      <c r="AJ377" s="310" t="s">
        <v>44</v>
      </c>
      <c r="AK377" s="310" t="s">
        <v>44</v>
      </c>
      <c r="AL377" s="310" t="s">
        <v>44</v>
      </c>
      <c r="AM377" s="27"/>
      <c r="AO377" s="258">
        <f>SUM(E377:AN377)</f>
        <v>1150</v>
      </c>
      <c r="AP377" s="258">
        <f>AO375+AO377</f>
        <v>7740</v>
      </c>
    </row>
    <row r="378" spans="1:42" ht="18.75">
      <c r="A378" s="883"/>
      <c r="B378" s="884"/>
      <c r="C378" s="15"/>
      <c r="D378" s="36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270"/>
      <c r="S378" s="310"/>
      <c r="T378" s="310"/>
      <c r="U378" s="313"/>
      <c r="V378" s="63"/>
      <c r="W378" s="310"/>
      <c r="X378" s="313"/>
      <c r="Y378" s="313"/>
      <c r="Z378" s="311"/>
      <c r="AA378" s="310"/>
      <c r="AB378" s="310"/>
      <c r="AC378" s="310"/>
      <c r="AD378" s="310"/>
      <c r="AE378" s="28"/>
      <c r="AF378" s="310"/>
      <c r="AG378" s="310"/>
      <c r="AH378" s="310"/>
      <c r="AI378" s="310"/>
      <c r="AJ378" s="310"/>
      <c r="AK378" s="310"/>
      <c r="AL378" s="27"/>
      <c r="AM378" s="27"/>
      <c r="AO378" s="258"/>
      <c r="AP378" s="258"/>
    </row>
    <row r="379" spans="1:42" ht="18.75">
      <c r="A379" s="883"/>
      <c r="B379" s="884"/>
      <c r="C379" s="15" t="s">
        <v>33</v>
      </c>
      <c r="D379" s="36"/>
      <c r="E379" s="308">
        <v>150</v>
      </c>
      <c r="F379" s="308">
        <v>100</v>
      </c>
      <c r="G379" s="309">
        <v>100</v>
      </c>
      <c r="H379" s="308">
        <v>75</v>
      </c>
      <c r="I379" s="309">
        <v>10</v>
      </c>
      <c r="J379" s="309">
        <v>30</v>
      </c>
      <c r="K379" s="310" t="s">
        <v>44</v>
      </c>
      <c r="L379" s="310" t="s">
        <v>44</v>
      </c>
      <c r="M379" s="310" t="s">
        <v>44</v>
      </c>
      <c r="N379" s="308">
        <v>650</v>
      </c>
      <c r="O379" s="308">
        <v>500</v>
      </c>
      <c r="P379" s="310" t="s">
        <v>44</v>
      </c>
      <c r="Q379" s="310" t="s">
        <v>44</v>
      </c>
      <c r="R379" s="218">
        <v>200</v>
      </c>
      <c r="S379" s="310"/>
      <c r="T379" s="284">
        <v>550</v>
      </c>
      <c r="U379" s="283">
        <v>1000</v>
      </c>
      <c r="V379" s="283">
        <v>700</v>
      </c>
      <c r="W379" s="283">
        <v>300</v>
      </c>
      <c r="X379" s="308">
        <v>500</v>
      </c>
      <c r="Y379" s="310" t="s">
        <v>44</v>
      </c>
      <c r="Z379" s="284">
        <v>75</v>
      </c>
      <c r="AA379" s="310" t="s">
        <v>44</v>
      </c>
      <c r="AB379" s="310" t="s">
        <v>44</v>
      </c>
      <c r="AC379" s="283">
        <v>250</v>
      </c>
      <c r="AD379" s="310" t="s">
        <v>44</v>
      </c>
      <c r="AE379" s="284">
        <v>75</v>
      </c>
      <c r="AF379" s="310" t="s">
        <v>44</v>
      </c>
      <c r="AG379" s="309">
        <v>1000</v>
      </c>
      <c r="AH379" s="310" t="s">
        <v>44</v>
      </c>
      <c r="AI379" s="310" t="s">
        <v>44</v>
      </c>
      <c r="AJ379" s="310" t="s">
        <v>44</v>
      </c>
      <c r="AK379" s="310" t="s">
        <v>44</v>
      </c>
      <c r="AL379" s="27">
        <v>300</v>
      </c>
      <c r="AM379" s="291">
        <v>25</v>
      </c>
      <c r="AO379" s="258">
        <f>SUM(E379:AN379)</f>
        <v>6590</v>
      </c>
      <c r="AP379" s="258"/>
    </row>
    <row r="380" spans="1:42" ht="18.75">
      <c r="A380" s="883"/>
      <c r="B380" s="884"/>
      <c r="C380" s="15"/>
      <c r="D380" s="36"/>
      <c r="E380" s="309"/>
      <c r="F380" s="309"/>
      <c r="G380" s="309"/>
      <c r="H380" s="309"/>
      <c r="I380" s="309"/>
      <c r="J380" s="309"/>
      <c r="K380" s="310"/>
      <c r="L380" s="310"/>
      <c r="M380" s="310"/>
      <c r="N380" s="309"/>
      <c r="O380" s="309"/>
      <c r="P380" s="314"/>
      <c r="Q380" s="314"/>
      <c r="R380" s="270"/>
      <c r="S380" s="310"/>
      <c r="T380" s="24" t="s">
        <v>44</v>
      </c>
      <c r="U380" s="311"/>
      <c r="V380" s="32"/>
      <c r="W380" s="309"/>
      <c r="X380" s="311"/>
      <c r="Y380" s="311"/>
      <c r="Z380" s="311"/>
      <c r="AA380" s="310"/>
      <c r="AB380" s="310"/>
      <c r="AC380" s="309"/>
      <c r="AD380" s="310"/>
      <c r="AE380" s="29"/>
      <c r="AF380" s="310"/>
      <c r="AG380" s="309"/>
      <c r="AH380" s="309"/>
      <c r="AI380" s="310"/>
      <c r="AJ380" s="310"/>
      <c r="AK380" s="310"/>
      <c r="AL380" s="27"/>
      <c r="AM380" s="27"/>
      <c r="AO380" s="258"/>
      <c r="AP380" s="258"/>
    </row>
    <row r="381" spans="1:42" ht="18.75">
      <c r="A381" s="883"/>
      <c r="B381" s="884"/>
      <c r="C381" s="15" t="s">
        <v>34</v>
      </c>
      <c r="D381" s="36"/>
      <c r="E381" s="310" t="s">
        <v>44</v>
      </c>
      <c r="F381" s="310" t="s">
        <v>44</v>
      </c>
      <c r="G381" s="310" t="s">
        <v>44</v>
      </c>
      <c r="H381" s="310" t="s">
        <v>44</v>
      </c>
      <c r="I381" s="310" t="s">
        <v>44</v>
      </c>
      <c r="J381" s="310" t="s">
        <v>44</v>
      </c>
      <c r="K381" s="310" t="s">
        <v>44</v>
      </c>
      <c r="L381" s="310" t="s">
        <v>44</v>
      </c>
      <c r="M381" s="309">
        <v>100</v>
      </c>
      <c r="N381" s="308">
        <v>650</v>
      </c>
      <c r="O381" s="308">
        <v>500</v>
      </c>
      <c r="P381" s="279">
        <v>200</v>
      </c>
      <c r="Q381" s="279">
        <v>500</v>
      </c>
      <c r="R381" s="270"/>
      <c r="S381" s="310"/>
      <c r="T381" s="24"/>
      <c r="U381" s="310" t="s">
        <v>44</v>
      </c>
      <c r="V381" s="28" t="s">
        <v>44</v>
      </c>
      <c r="W381" s="310" t="s">
        <v>44</v>
      </c>
      <c r="X381" s="310" t="s">
        <v>44</v>
      </c>
      <c r="Y381" s="310" t="s">
        <v>44</v>
      </c>
      <c r="Z381" s="311" t="s">
        <v>44</v>
      </c>
      <c r="AA381" s="310" t="s">
        <v>44</v>
      </c>
      <c r="AB381" s="310" t="s">
        <v>44</v>
      </c>
      <c r="AC381" s="310" t="s">
        <v>44</v>
      </c>
      <c r="AD381" s="310" t="s">
        <v>44</v>
      </c>
      <c r="AE381" s="28" t="s">
        <v>44</v>
      </c>
      <c r="AF381" s="310" t="s">
        <v>44</v>
      </c>
      <c r="AG381" s="310" t="s">
        <v>44</v>
      </c>
      <c r="AH381" s="310" t="s">
        <v>44</v>
      </c>
      <c r="AI381" s="310" t="s">
        <v>44</v>
      </c>
      <c r="AJ381" s="310" t="s">
        <v>44</v>
      </c>
      <c r="AK381" s="310" t="s">
        <v>44</v>
      </c>
      <c r="AL381" s="310" t="s">
        <v>44</v>
      </c>
      <c r="AM381" s="27"/>
      <c r="AO381" s="258">
        <f>SUM(E381:AN381)</f>
        <v>1950</v>
      </c>
      <c r="AP381" s="258">
        <f>AO379+AO381</f>
        <v>8540</v>
      </c>
    </row>
    <row r="382" spans="1:42" ht="18.75">
      <c r="A382" s="885"/>
      <c r="B382" s="886"/>
      <c r="C382" s="15"/>
      <c r="D382" s="36"/>
      <c r="E382" s="310"/>
      <c r="F382" s="310"/>
      <c r="G382" s="310"/>
      <c r="H382" s="310"/>
      <c r="I382" s="310"/>
      <c r="J382" s="310"/>
      <c r="K382" s="310"/>
      <c r="L382" s="310"/>
      <c r="M382" s="309"/>
      <c r="N382" s="310"/>
      <c r="O382" s="310"/>
      <c r="P382" s="315"/>
      <c r="Q382" s="315"/>
      <c r="R382" s="270"/>
      <c r="S382" s="310"/>
      <c r="T382" s="24" t="s">
        <v>44</v>
      </c>
      <c r="U382" s="310"/>
      <c r="V382" s="310"/>
      <c r="W382" s="310"/>
      <c r="X382" s="310"/>
      <c r="Y382" s="310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2"/>
      <c r="AK382" s="27"/>
      <c r="AL382" s="27"/>
      <c r="AM382" s="27"/>
      <c r="AO382" s="78">
        <f>SUM(AO371:AO381)</f>
        <v>25820</v>
      </c>
      <c r="AP382" s="78">
        <f>SUM(AP371:AP381)</f>
        <v>25820</v>
      </c>
    </row>
    <row r="383" spans="1:42" ht="94.5">
      <c r="A383" s="76">
        <v>3</v>
      </c>
      <c r="B383" s="76" t="s">
        <v>175</v>
      </c>
      <c r="C383" s="180" t="s">
        <v>176</v>
      </c>
      <c r="D383" s="18" t="s">
        <v>0</v>
      </c>
      <c r="E383" s="254" t="s">
        <v>1</v>
      </c>
      <c r="F383" s="254" t="s">
        <v>2</v>
      </c>
      <c r="G383" s="254" t="s">
        <v>3</v>
      </c>
      <c r="H383" s="254" t="s">
        <v>4</v>
      </c>
      <c r="I383" s="254" t="s">
        <v>5</v>
      </c>
      <c r="J383" s="254" t="s">
        <v>221</v>
      </c>
      <c r="K383" s="254" t="s">
        <v>7</v>
      </c>
      <c r="L383" s="254" t="s">
        <v>8</v>
      </c>
      <c r="M383" s="254" t="s">
        <v>9</v>
      </c>
      <c r="N383" s="254" t="s">
        <v>10</v>
      </c>
      <c r="O383" s="254" t="s">
        <v>214</v>
      </c>
      <c r="P383" s="254" t="s">
        <v>12</v>
      </c>
      <c r="Q383" s="254" t="s">
        <v>13</v>
      </c>
      <c r="R383" s="254" t="s">
        <v>93</v>
      </c>
      <c r="S383" s="253" t="s">
        <v>14</v>
      </c>
      <c r="T383" s="254" t="s">
        <v>15</v>
      </c>
      <c r="U383" s="254" t="s">
        <v>16</v>
      </c>
      <c r="V383" s="254" t="s">
        <v>17</v>
      </c>
      <c r="W383" s="254" t="s">
        <v>239</v>
      </c>
      <c r="X383" s="254" t="s">
        <v>19</v>
      </c>
      <c r="Y383" s="254" t="s">
        <v>20</v>
      </c>
      <c r="Z383" s="254" t="s">
        <v>21</v>
      </c>
      <c r="AA383" s="254" t="s">
        <v>242</v>
      </c>
      <c r="AB383" s="254" t="s">
        <v>23</v>
      </c>
      <c r="AC383" s="217" t="s">
        <v>233</v>
      </c>
      <c r="AD383" s="254" t="s">
        <v>25</v>
      </c>
      <c r="AE383" s="254" t="s">
        <v>26</v>
      </c>
      <c r="AF383" s="254" t="s">
        <v>27</v>
      </c>
      <c r="AG383" s="254" t="s">
        <v>28</v>
      </c>
      <c r="AH383" s="254" t="s">
        <v>238</v>
      </c>
      <c r="AI383" s="254" t="s">
        <v>94</v>
      </c>
      <c r="AJ383" s="254" t="s">
        <v>95</v>
      </c>
      <c r="AK383" s="254" t="s">
        <v>96</v>
      </c>
      <c r="AL383" s="33" t="s">
        <v>222</v>
      </c>
      <c r="AM383" s="291" t="s">
        <v>234</v>
      </c>
      <c r="AN383" s="254" t="s">
        <v>36</v>
      </c>
    </row>
    <row r="384" spans="1:42" ht="33">
      <c r="A384" s="881"/>
      <c r="B384" s="882"/>
      <c r="C384" s="6" t="s">
        <v>37</v>
      </c>
      <c r="D384" s="11"/>
      <c r="E384" s="304" t="s">
        <v>45</v>
      </c>
      <c r="F384" s="304" t="s">
        <v>46</v>
      </c>
      <c r="G384" s="304"/>
      <c r="H384" s="304" t="s">
        <v>38</v>
      </c>
      <c r="I384" s="304" t="s">
        <v>39</v>
      </c>
      <c r="J384" s="304" t="s">
        <v>40</v>
      </c>
      <c r="K384" s="304" t="s">
        <v>41</v>
      </c>
      <c r="L384" s="304" t="s">
        <v>42</v>
      </c>
      <c r="M384" s="304" t="s">
        <v>43</v>
      </c>
      <c r="N384" s="304" t="s">
        <v>47</v>
      </c>
      <c r="O384" s="304" t="s">
        <v>48</v>
      </c>
      <c r="P384" s="304" t="s">
        <v>49</v>
      </c>
      <c r="Q384" s="304" t="s">
        <v>50</v>
      </c>
      <c r="R384" s="270"/>
      <c r="S384" s="305"/>
      <c r="T384" s="304" t="s">
        <v>51</v>
      </c>
      <c r="U384" s="304" t="s">
        <v>52</v>
      </c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6"/>
      <c r="AK384" s="27"/>
      <c r="AL384" s="27"/>
      <c r="AM384" s="27"/>
    </row>
    <row r="385" spans="1:42" ht="18.75">
      <c r="A385" s="883"/>
      <c r="B385" s="884"/>
      <c r="C385" s="15" t="s">
        <v>29</v>
      </c>
      <c r="D385" s="36"/>
      <c r="E385" s="308">
        <v>150</v>
      </c>
      <c r="F385" s="308">
        <v>100</v>
      </c>
      <c r="G385" s="309">
        <v>100</v>
      </c>
      <c r="H385" s="308">
        <v>75</v>
      </c>
      <c r="I385" s="309">
        <v>10</v>
      </c>
      <c r="J385" s="309">
        <v>30</v>
      </c>
      <c r="K385" s="308">
        <v>300</v>
      </c>
      <c r="L385" s="308">
        <v>300</v>
      </c>
      <c r="M385" s="310" t="s">
        <v>44</v>
      </c>
      <c r="N385" s="308">
        <v>650</v>
      </c>
      <c r="O385" s="308">
        <v>500</v>
      </c>
      <c r="P385" s="310" t="s">
        <v>44</v>
      </c>
      <c r="Q385" s="310" t="s">
        <v>44</v>
      </c>
      <c r="R385" s="218">
        <v>200</v>
      </c>
      <c r="S385" s="310"/>
      <c r="T385" s="284">
        <v>550</v>
      </c>
      <c r="U385" s="283">
        <v>1000</v>
      </c>
      <c r="V385" s="283">
        <v>700</v>
      </c>
      <c r="W385" s="283">
        <v>300</v>
      </c>
      <c r="X385" s="308">
        <v>500</v>
      </c>
      <c r="Y385" s="275">
        <v>100</v>
      </c>
      <c r="Z385" s="284">
        <v>75</v>
      </c>
      <c r="AA385" s="309">
        <v>500</v>
      </c>
      <c r="AB385" s="309">
        <v>100</v>
      </c>
      <c r="AC385" s="283">
        <v>250</v>
      </c>
      <c r="AD385" s="310" t="s">
        <v>44</v>
      </c>
      <c r="AE385" s="284">
        <v>75</v>
      </c>
      <c r="AF385" s="310" t="s">
        <v>44</v>
      </c>
      <c r="AG385" s="309">
        <v>1000</v>
      </c>
      <c r="AH385" s="309">
        <v>500</v>
      </c>
      <c r="AI385" s="310" t="s">
        <v>44</v>
      </c>
      <c r="AJ385" s="310" t="s">
        <v>44</v>
      </c>
      <c r="AK385" s="310" t="s">
        <v>44</v>
      </c>
      <c r="AL385" s="27">
        <v>300</v>
      </c>
      <c r="AM385" s="291">
        <v>25</v>
      </c>
      <c r="AO385" s="258">
        <f>SUM(E385:AN385)</f>
        <v>8390</v>
      </c>
      <c r="AP385" s="258"/>
    </row>
    <row r="386" spans="1:42" ht="18.75">
      <c r="A386" s="883"/>
      <c r="B386" s="884"/>
      <c r="C386" s="15"/>
      <c r="D386" s="36"/>
      <c r="E386" s="309"/>
      <c r="F386" s="309"/>
      <c r="G386" s="309"/>
      <c r="H386" s="309"/>
      <c r="I386" s="309"/>
      <c r="J386" s="309"/>
      <c r="K386" s="309"/>
      <c r="L386" s="309"/>
      <c r="M386" s="310"/>
      <c r="N386" s="309"/>
      <c r="O386" s="309"/>
      <c r="P386" s="310"/>
      <c r="Q386" s="310"/>
      <c r="R386" s="270"/>
      <c r="S386" s="310"/>
      <c r="T386" s="310"/>
      <c r="U386" s="311"/>
      <c r="V386" s="32"/>
      <c r="W386" s="310"/>
      <c r="X386" s="311"/>
      <c r="Y386" s="311"/>
      <c r="Z386" s="311"/>
      <c r="AA386" s="309"/>
      <c r="AB386" s="309"/>
      <c r="AC386" s="309"/>
      <c r="AD386" s="310"/>
      <c r="AE386" s="29"/>
      <c r="AF386" s="310"/>
      <c r="AG386" s="309"/>
      <c r="AH386" s="309"/>
      <c r="AI386" s="310"/>
      <c r="AJ386" s="310"/>
      <c r="AK386" s="310"/>
      <c r="AL386" s="27"/>
      <c r="AM386" s="27"/>
      <c r="AO386" s="258"/>
      <c r="AP386" s="258"/>
    </row>
    <row r="387" spans="1:42" ht="18.75">
      <c r="A387" s="883"/>
      <c r="B387" s="884"/>
      <c r="C387" s="15" t="s">
        <v>30</v>
      </c>
      <c r="D387" s="36"/>
      <c r="E387" s="310" t="s">
        <v>44</v>
      </c>
      <c r="F387" s="310" t="s">
        <v>44</v>
      </c>
      <c r="G387" s="310" t="s">
        <v>44</v>
      </c>
      <c r="H387" s="310" t="s">
        <v>44</v>
      </c>
      <c r="I387" s="310" t="s">
        <v>44</v>
      </c>
      <c r="J387" s="310" t="s">
        <v>44</v>
      </c>
      <c r="K387" s="310" t="s">
        <v>44</v>
      </c>
      <c r="L387" s="310" t="s">
        <v>44</v>
      </c>
      <c r="M387" s="310" t="s">
        <v>44</v>
      </c>
      <c r="N387" s="308">
        <v>650</v>
      </c>
      <c r="O387" s="308">
        <v>500</v>
      </c>
      <c r="P387" s="310" t="s">
        <v>44</v>
      </c>
      <c r="Q387" s="310" t="s">
        <v>44</v>
      </c>
      <c r="R387" s="270"/>
      <c r="S387" s="310"/>
      <c r="T387" s="24" t="s">
        <v>44</v>
      </c>
      <c r="U387" s="310" t="s">
        <v>44</v>
      </c>
      <c r="V387" s="28" t="s">
        <v>44</v>
      </c>
      <c r="W387" s="310" t="s">
        <v>44</v>
      </c>
      <c r="X387" s="310" t="s">
        <v>44</v>
      </c>
      <c r="Y387" s="310" t="s">
        <v>44</v>
      </c>
      <c r="Z387" s="311" t="s">
        <v>44</v>
      </c>
      <c r="AA387" s="310" t="s">
        <v>44</v>
      </c>
      <c r="AB387" s="310" t="s">
        <v>44</v>
      </c>
      <c r="AC387" s="310" t="s">
        <v>44</v>
      </c>
      <c r="AD387" s="310" t="s">
        <v>44</v>
      </c>
      <c r="AE387" s="28" t="s">
        <v>44</v>
      </c>
      <c r="AF387" s="310" t="s">
        <v>44</v>
      </c>
      <c r="AG387" s="310" t="s">
        <v>44</v>
      </c>
      <c r="AH387" s="310" t="s">
        <v>44</v>
      </c>
      <c r="AI387" s="310" t="s">
        <v>44</v>
      </c>
      <c r="AJ387" s="310" t="s">
        <v>44</v>
      </c>
      <c r="AK387" s="310" t="s">
        <v>44</v>
      </c>
      <c r="AL387" s="310" t="s">
        <v>44</v>
      </c>
      <c r="AM387" s="27"/>
      <c r="AO387" s="258">
        <f>SUM(E387:AN387)</f>
        <v>1150</v>
      </c>
      <c r="AP387" s="258">
        <f>AO385+AO387</f>
        <v>9540</v>
      </c>
    </row>
    <row r="388" spans="1:42" ht="18.75">
      <c r="A388" s="883"/>
      <c r="B388" s="884"/>
      <c r="C388" s="15"/>
      <c r="D388" s="36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270"/>
      <c r="S388" s="310"/>
      <c r="T388" s="310"/>
      <c r="U388" s="313"/>
      <c r="V388" s="63"/>
      <c r="W388" s="304"/>
      <c r="X388" s="313"/>
      <c r="Y388" s="313"/>
      <c r="Z388" s="311"/>
      <c r="AA388" s="310"/>
      <c r="AB388" s="310"/>
      <c r="AC388" s="310"/>
      <c r="AD388" s="310"/>
      <c r="AE388" s="28"/>
      <c r="AF388" s="310"/>
      <c r="AG388" s="310"/>
      <c r="AH388" s="310"/>
      <c r="AI388" s="310"/>
      <c r="AJ388" s="310"/>
      <c r="AK388" s="310"/>
      <c r="AL388" s="27"/>
      <c r="AM388" s="27"/>
      <c r="AO388" s="258"/>
      <c r="AP388" s="258"/>
    </row>
    <row r="389" spans="1:42" ht="18.75">
      <c r="A389" s="883"/>
      <c r="B389" s="884"/>
      <c r="C389" s="15" t="s">
        <v>31</v>
      </c>
      <c r="D389" s="36"/>
      <c r="E389" s="308">
        <v>150</v>
      </c>
      <c r="F389" s="308">
        <v>100</v>
      </c>
      <c r="G389" s="309">
        <v>100</v>
      </c>
      <c r="H389" s="308">
        <v>75</v>
      </c>
      <c r="I389" s="309">
        <v>10</v>
      </c>
      <c r="J389" s="309">
        <v>30</v>
      </c>
      <c r="K389" s="310" t="s">
        <v>44</v>
      </c>
      <c r="L389" s="310" t="s">
        <v>44</v>
      </c>
      <c r="M389" s="310" t="s">
        <v>44</v>
      </c>
      <c r="N389" s="308">
        <v>650</v>
      </c>
      <c r="O389" s="308">
        <v>500</v>
      </c>
      <c r="P389" s="310" t="s">
        <v>44</v>
      </c>
      <c r="Q389" s="310" t="s">
        <v>44</v>
      </c>
      <c r="R389" s="218">
        <v>200</v>
      </c>
      <c r="S389" s="310"/>
      <c r="T389" s="284">
        <v>550</v>
      </c>
      <c r="U389" s="283">
        <v>1000</v>
      </c>
      <c r="V389" s="283">
        <v>700</v>
      </c>
      <c r="W389" s="283">
        <v>300</v>
      </c>
      <c r="X389" s="308">
        <v>500</v>
      </c>
      <c r="Y389" s="310" t="s">
        <v>44</v>
      </c>
      <c r="Z389" s="284">
        <v>75</v>
      </c>
      <c r="AA389" s="310" t="s">
        <v>44</v>
      </c>
      <c r="AB389" s="310" t="s">
        <v>44</v>
      </c>
      <c r="AC389" s="283">
        <v>250</v>
      </c>
      <c r="AD389" s="310" t="s">
        <v>44</v>
      </c>
      <c r="AE389" s="284">
        <v>75</v>
      </c>
      <c r="AF389" s="310" t="s">
        <v>44</v>
      </c>
      <c r="AG389" s="309">
        <v>1000</v>
      </c>
      <c r="AH389" s="310" t="s">
        <v>44</v>
      </c>
      <c r="AI389" s="310" t="s">
        <v>44</v>
      </c>
      <c r="AJ389" s="310" t="s">
        <v>44</v>
      </c>
      <c r="AK389" s="310" t="s">
        <v>44</v>
      </c>
      <c r="AL389" s="27">
        <v>300</v>
      </c>
      <c r="AM389" s="291">
        <v>25</v>
      </c>
      <c r="AO389" s="258">
        <f>SUM(E389:AN389)</f>
        <v>6590</v>
      </c>
      <c r="AP389" s="258"/>
    </row>
    <row r="390" spans="1:42" ht="18.75">
      <c r="A390" s="883"/>
      <c r="B390" s="884"/>
      <c r="C390" s="15"/>
      <c r="D390" s="36"/>
      <c r="E390" s="309"/>
      <c r="F390" s="309"/>
      <c r="G390" s="309"/>
      <c r="H390" s="309"/>
      <c r="I390" s="309"/>
      <c r="J390" s="309"/>
      <c r="K390" s="310"/>
      <c r="L390" s="310"/>
      <c r="M390" s="310"/>
      <c r="N390" s="309"/>
      <c r="O390" s="309"/>
      <c r="P390" s="310"/>
      <c r="Q390" s="310"/>
      <c r="R390" s="270"/>
      <c r="S390" s="310"/>
      <c r="T390" s="310"/>
      <c r="U390" s="311"/>
      <c r="V390" s="32"/>
      <c r="W390" s="310"/>
      <c r="X390" s="311"/>
      <c r="Y390" s="311"/>
      <c r="Z390" s="311"/>
      <c r="AA390" s="310"/>
      <c r="AB390" s="310"/>
      <c r="AC390" s="309"/>
      <c r="AD390" s="310"/>
      <c r="AE390" s="29"/>
      <c r="AF390" s="310"/>
      <c r="AG390" s="309"/>
      <c r="AH390" s="309"/>
      <c r="AI390" s="310"/>
      <c r="AJ390" s="310"/>
      <c r="AK390" s="310"/>
      <c r="AL390" s="27"/>
      <c r="AM390" s="27"/>
      <c r="AO390" s="258"/>
      <c r="AP390" s="258"/>
    </row>
    <row r="391" spans="1:42" ht="18.75">
      <c r="A391" s="883"/>
      <c r="B391" s="884"/>
      <c r="C391" s="15" t="s">
        <v>32</v>
      </c>
      <c r="D391" s="36"/>
      <c r="E391" s="310" t="s">
        <v>44</v>
      </c>
      <c r="F391" s="310" t="s">
        <v>44</v>
      </c>
      <c r="G391" s="310" t="s">
        <v>44</v>
      </c>
      <c r="H391" s="310" t="s">
        <v>44</v>
      </c>
      <c r="I391" s="310" t="s">
        <v>44</v>
      </c>
      <c r="J391" s="310" t="s">
        <v>44</v>
      </c>
      <c r="K391" s="310" t="s">
        <v>44</v>
      </c>
      <c r="L391" s="310" t="s">
        <v>44</v>
      </c>
      <c r="M391" s="310" t="s">
        <v>44</v>
      </c>
      <c r="N391" s="308">
        <v>650</v>
      </c>
      <c r="O391" s="308">
        <v>500</v>
      </c>
      <c r="P391" s="310" t="s">
        <v>44</v>
      </c>
      <c r="Q391" s="310" t="s">
        <v>44</v>
      </c>
      <c r="R391" s="270"/>
      <c r="S391" s="310"/>
      <c r="T391" s="24"/>
      <c r="U391" s="310" t="s">
        <v>44</v>
      </c>
      <c r="V391" s="28" t="s">
        <v>44</v>
      </c>
      <c r="W391" s="310" t="s">
        <v>44</v>
      </c>
      <c r="X391" s="310" t="s">
        <v>44</v>
      </c>
      <c r="Y391" s="310" t="s">
        <v>44</v>
      </c>
      <c r="Z391" s="311" t="s">
        <v>44</v>
      </c>
      <c r="AA391" s="310" t="s">
        <v>44</v>
      </c>
      <c r="AB391" s="310" t="s">
        <v>44</v>
      </c>
      <c r="AC391" s="310" t="s">
        <v>44</v>
      </c>
      <c r="AD391" s="310" t="s">
        <v>44</v>
      </c>
      <c r="AE391" s="28" t="s">
        <v>44</v>
      </c>
      <c r="AF391" s="310" t="s">
        <v>44</v>
      </c>
      <c r="AG391" s="310" t="s">
        <v>44</v>
      </c>
      <c r="AH391" s="310" t="s">
        <v>44</v>
      </c>
      <c r="AI391" s="310" t="s">
        <v>44</v>
      </c>
      <c r="AJ391" s="310" t="s">
        <v>44</v>
      </c>
      <c r="AK391" s="310" t="s">
        <v>44</v>
      </c>
      <c r="AL391" s="310" t="s">
        <v>44</v>
      </c>
      <c r="AM391" s="27"/>
      <c r="AO391" s="258">
        <f>SUM(E391:AN391)</f>
        <v>1150</v>
      </c>
      <c r="AP391" s="258">
        <f>AO389+AO391</f>
        <v>7740</v>
      </c>
    </row>
    <row r="392" spans="1:42" ht="18.75">
      <c r="A392" s="883"/>
      <c r="B392" s="884"/>
      <c r="C392" s="15"/>
      <c r="D392" s="36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270"/>
      <c r="S392" s="310"/>
      <c r="T392" s="310"/>
      <c r="U392" s="313"/>
      <c r="V392" s="63"/>
      <c r="W392" s="310"/>
      <c r="X392" s="313"/>
      <c r="Y392" s="313"/>
      <c r="Z392" s="311"/>
      <c r="AA392" s="310"/>
      <c r="AB392" s="310"/>
      <c r="AC392" s="310"/>
      <c r="AD392" s="310"/>
      <c r="AE392" s="28"/>
      <c r="AF392" s="310"/>
      <c r="AG392" s="310"/>
      <c r="AH392" s="310"/>
      <c r="AI392" s="310"/>
      <c r="AJ392" s="310"/>
      <c r="AK392" s="310"/>
      <c r="AL392" s="27"/>
      <c r="AM392" s="27"/>
      <c r="AO392" s="258"/>
      <c r="AP392" s="258"/>
    </row>
    <row r="393" spans="1:42" ht="18.75">
      <c r="A393" s="883"/>
      <c r="B393" s="884"/>
      <c r="C393" s="15" t="s">
        <v>33</v>
      </c>
      <c r="D393" s="36"/>
      <c r="E393" s="308">
        <v>150</v>
      </c>
      <c r="F393" s="308">
        <v>100</v>
      </c>
      <c r="G393" s="309">
        <v>100</v>
      </c>
      <c r="H393" s="308">
        <v>75</v>
      </c>
      <c r="I393" s="309">
        <v>10</v>
      </c>
      <c r="J393" s="309">
        <v>30</v>
      </c>
      <c r="K393" s="310" t="s">
        <v>44</v>
      </c>
      <c r="L393" s="310" t="s">
        <v>44</v>
      </c>
      <c r="M393" s="310" t="s">
        <v>44</v>
      </c>
      <c r="N393" s="308">
        <v>650</v>
      </c>
      <c r="O393" s="308">
        <v>500</v>
      </c>
      <c r="P393" s="310" t="s">
        <v>44</v>
      </c>
      <c r="Q393" s="310" t="s">
        <v>44</v>
      </c>
      <c r="R393" s="218">
        <v>200</v>
      </c>
      <c r="S393" s="310"/>
      <c r="T393" s="284">
        <v>550</v>
      </c>
      <c r="U393" s="283">
        <v>1000</v>
      </c>
      <c r="V393" s="283">
        <v>700</v>
      </c>
      <c r="W393" s="283">
        <v>300</v>
      </c>
      <c r="X393" s="308">
        <v>500</v>
      </c>
      <c r="Y393" s="310" t="s">
        <v>44</v>
      </c>
      <c r="Z393" s="284">
        <v>75</v>
      </c>
      <c r="AA393" s="310" t="s">
        <v>44</v>
      </c>
      <c r="AB393" s="310" t="s">
        <v>44</v>
      </c>
      <c r="AC393" s="283">
        <v>250</v>
      </c>
      <c r="AD393" s="310" t="s">
        <v>44</v>
      </c>
      <c r="AE393" s="284">
        <v>75</v>
      </c>
      <c r="AF393" s="310" t="s">
        <v>44</v>
      </c>
      <c r="AG393" s="309">
        <v>1000</v>
      </c>
      <c r="AH393" s="310" t="s">
        <v>44</v>
      </c>
      <c r="AI393" s="310" t="s">
        <v>44</v>
      </c>
      <c r="AJ393" s="310" t="s">
        <v>44</v>
      </c>
      <c r="AK393" s="310" t="s">
        <v>44</v>
      </c>
      <c r="AL393" s="27">
        <v>300</v>
      </c>
      <c r="AM393" s="291">
        <v>25</v>
      </c>
      <c r="AO393" s="258">
        <f>SUM(E393:AN393)</f>
        <v>6590</v>
      </c>
      <c r="AP393" s="258"/>
    </row>
    <row r="394" spans="1:42" ht="18.75">
      <c r="A394" s="883"/>
      <c r="B394" s="884"/>
      <c r="C394" s="15"/>
      <c r="D394" s="36"/>
      <c r="E394" s="309"/>
      <c r="F394" s="309"/>
      <c r="G394" s="309"/>
      <c r="H394" s="309"/>
      <c r="I394" s="309"/>
      <c r="J394" s="309"/>
      <c r="K394" s="310"/>
      <c r="L394" s="310"/>
      <c r="M394" s="310"/>
      <c r="N394" s="309"/>
      <c r="O394" s="309"/>
      <c r="P394" s="314"/>
      <c r="Q394" s="314"/>
      <c r="R394" s="270"/>
      <c r="S394" s="310"/>
      <c r="T394" s="24" t="s">
        <v>44</v>
      </c>
      <c r="U394" s="311"/>
      <c r="V394" s="32"/>
      <c r="W394" s="309"/>
      <c r="X394" s="311"/>
      <c r="Y394" s="311"/>
      <c r="Z394" s="311"/>
      <c r="AA394" s="310"/>
      <c r="AB394" s="310"/>
      <c r="AC394" s="309"/>
      <c r="AD394" s="310"/>
      <c r="AE394" s="29"/>
      <c r="AF394" s="310"/>
      <c r="AG394" s="309"/>
      <c r="AH394" s="309"/>
      <c r="AI394" s="310"/>
      <c r="AJ394" s="310"/>
      <c r="AK394" s="310"/>
      <c r="AL394" s="27"/>
      <c r="AM394" s="27"/>
      <c r="AO394" s="258"/>
      <c r="AP394" s="258"/>
    </row>
    <row r="395" spans="1:42" ht="18.75">
      <c r="A395" s="883"/>
      <c r="B395" s="884"/>
      <c r="C395" s="15" t="s">
        <v>34</v>
      </c>
      <c r="D395" s="36"/>
      <c r="E395" s="310" t="s">
        <v>44</v>
      </c>
      <c r="F395" s="310" t="s">
        <v>44</v>
      </c>
      <c r="G395" s="310" t="s">
        <v>44</v>
      </c>
      <c r="H395" s="310" t="s">
        <v>44</v>
      </c>
      <c r="I395" s="310" t="s">
        <v>44</v>
      </c>
      <c r="J395" s="310" t="s">
        <v>44</v>
      </c>
      <c r="K395" s="310" t="s">
        <v>44</v>
      </c>
      <c r="L395" s="310" t="s">
        <v>44</v>
      </c>
      <c r="M395" s="309">
        <v>100</v>
      </c>
      <c r="N395" s="308">
        <v>650</v>
      </c>
      <c r="O395" s="308">
        <v>500</v>
      </c>
      <c r="P395" s="279">
        <v>200</v>
      </c>
      <c r="Q395" s="279">
        <v>500</v>
      </c>
      <c r="R395" s="270"/>
      <c r="S395" s="310"/>
      <c r="T395" s="24"/>
      <c r="U395" s="310" t="s">
        <v>44</v>
      </c>
      <c r="V395" s="28" t="s">
        <v>44</v>
      </c>
      <c r="W395" s="310" t="s">
        <v>44</v>
      </c>
      <c r="X395" s="310" t="s">
        <v>44</v>
      </c>
      <c r="Y395" s="310" t="s">
        <v>44</v>
      </c>
      <c r="Z395" s="311" t="s">
        <v>44</v>
      </c>
      <c r="AA395" s="310" t="s">
        <v>44</v>
      </c>
      <c r="AB395" s="310" t="s">
        <v>44</v>
      </c>
      <c r="AC395" s="310" t="s">
        <v>44</v>
      </c>
      <c r="AD395" s="310" t="s">
        <v>44</v>
      </c>
      <c r="AE395" s="28" t="s">
        <v>44</v>
      </c>
      <c r="AF395" s="310" t="s">
        <v>44</v>
      </c>
      <c r="AG395" s="310" t="s">
        <v>44</v>
      </c>
      <c r="AH395" s="310" t="s">
        <v>44</v>
      </c>
      <c r="AI395" s="310" t="s">
        <v>44</v>
      </c>
      <c r="AJ395" s="310" t="s">
        <v>44</v>
      </c>
      <c r="AK395" s="310" t="s">
        <v>44</v>
      </c>
      <c r="AL395" s="310" t="s">
        <v>44</v>
      </c>
      <c r="AM395" s="27"/>
      <c r="AO395" s="258">
        <f>SUM(E395:AN395)</f>
        <v>1950</v>
      </c>
      <c r="AP395" s="258">
        <f>AO393+AO395</f>
        <v>8540</v>
      </c>
    </row>
    <row r="396" spans="1:42" ht="18.75">
      <c r="A396" s="885"/>
      <c r="B396" s="886"/>
      <c r="C396" s="15"/>
      <c r="D396" s="36"/>
      <c r="E396" s="310"/>
      <c r="F396" s="310"/>
      <c r="G396" s="310"/>
      <c r="H396" s="310"/>
      <c r="I396" s="310"/>
      <c r="J396" s="310"/>
      <c r="K396" s="310"/>
      <c r="L396" s="310"/>
      <c r="M396" s="309"/>
      <c r="N396" s="310"/>
      <c r="O396" s="310"/>
      <c r="P396" s="315"/>
      <c r="Q396" s="315"/>
      <c r="R396" s="270"/>
      <c r="S396" s="310"/>
      <c r="T396" s="24" t="s">
        <v>44</v>
      </c>
      <c r="U396" s="310"/>
      <c r="V396" s="310"/>
      <c r="W396" s="310"/>
      <c r="X396" s="310"/>
      <c r="Y396" s="310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12"/>
      <c r="AK396" s="27"/>
      <c r="AL396" s="27"/>
      <c r="AM396" s="27"/>
      <c r="AO396" s="78">
        <f>SUM(AO385:AO395)</f>
        <v>25820</v>
      </c>
      <c r="AP396" s="78">
        <f>SUM(AP385:AP395)</f>
        <v>25820</v>
      </c>
    </row>
    <row r="397" spans="1:42" ht="16.5">
      <c r="A397" s="3" t="s">
        <v>170</v>
      </c>
      <c r="B397" s="179"/>
      <c r="C397" s="15"/>
      <c r="D397" s="18"/>
      <c r="E397" s="168">
        <v>1</v>
      </c>
      <c r="F397" s="168">
        <v>2</v>
      </c>
      <c r="G397" s="168">
        <v>3</v>
      </c>
      <c r="H397" s="168">
        <v>4</v>
      </c>
      <c r="I397" s="168">
        <v>5</v>
      </c>
      <c r="J397" s="168">
        <v>6</v>
      </c>
      <c r="K397" s="168">
        <v>7</v>
      </c>
      <c r="L397" s="168">
        <v>8</v>
      </c>
      <c r="M397" s="168">
        <v>9</v>
      </c>
      <c r="N397" s="228">
        <v>10</v>
      </c>
      <c r="O397" s="228">
        <v>11</v>
      </c>
      <c r="P397" s="228">
        <v>12</v>
      </c>
      <c r="Q397" s="228">
        <v>13</v>
      </c>
      <c r="S397" s="168"/>
      <c r="T397" s="168">
        <v>14</v>
      </c>
      <c r="U397" s="168">
        <v>15</v>
      </c>
      <c r="V397" s="168">
        <v>16</v>
      </c>
      <c r="W397" s="168">
        <v>17</v>
      </c>
      <c r="X397" s="168">
        <v>18</v>
      </c>
      <c r="Y397" s="168">
        <v>19</v>
      </c>
      <c r="Z397" s="168">
        <v>20</v>
      </c>
      <c r="AA397" s="168">
        <v>21</v>
      </c>
      <c r="AB397" s="168">
        <v>22</v>
      </c>
      <c r="AC397" s="168">
        <v>23</v>
      </c>
      <c r="AD397" s="168">
        <v>24</v>
      </c>
      <c r="AE397" s="168">
        <v>25</v>
      </c>
      <c r="AF397" s="168">
        <v>26</v>
      </c>
      <c r="AG397" s="168">
        <v>27</v>
      </c>
      <c r="AH397" s="168"/>
      <c r="AI397" s="168">
        <v>28</v>
      </c>
      <c r="AJ397" s="71">
        <v>29</v>
      </c>
    </row>
    <row r="398" spans="1:42" ht="94.5">
      <c r="A398" s="76">
        <v>4</v>
      </c>
      <c r="B398" s="76" t="s">
        <v>177</v>
      </c>
      <c r="C398" s="180" t="s">
        <v>178</v>
      </c>
      <c r="D398" s="18" t="s">
        <v>0</v>
      </c>
      <c r="E398" s="254" t="s">
        <v>1</v>
      </c>
      <c r="F398" s="254" t="s">
        <v>2</v>
      </c>
      <c r="G398" s="254" t="s">
        <v>3</v>
      </c>
      <c r="H398" s="254" t="s">
        <v>4</v>
      </c>
      <c r="I398" s="254" t="s">
        <v>5</v>
      </c>
      <c r="J398" s="254" t="s">
        <v>221</v>
      </c>
      <c r="K398" s="254" t="s">
        <v>7</v>
      </c>
      <c r="L398" s="254" t="s">
        <v>8</v>
      </c>
      <c r="M398" s="254" t="s">
        <v>9</v>
      </c>
      <c r="N398" s="254" t="s">
        <v>10</v>
      </c>
      <c r="O398" s="254" t="s">
        <v>214</v>
      </c>
      <c r="P398" s="254" t="s">
        <v>12</v>
      </c>
      <c r="Q398" s="254" t="s">
        <v>13</v>
      </c>
      <c r="R398" s="254" t="s">
        <v>93</v>
      </c>
      <c r="S398" s="253" t="s">
        <v>14</v>
      </c>
      <c r="T398" s="254" t="s">
        <v>15</v>
      </c>
      <c r="U398" s="254" t="s">
        <v>16</v>
      </c>
      <c r="V398" s="254" t="s">
        <v>17</v>
      </c>
      <c r="W398" s="254" t="s">
        <v>239</v>
      </c>
      <c r="X398" s="254" t="s">
        <v>19</v>
      </c>
      <c r="Y398" s="254" t="s">
        <v>20</v>
      </c>
      <c r="Z398" s="254" t="s">
        <v>21</v>
      </c>
      <c r="AA398" s="254" t="s">
        <v>242</v>
      </c>
      <c r="AB398" s="254" t="s">
        <v>23</v>
      </c>
      <c r="AC398" s="217" t="s">
        <v>233</v>
      </c>
      <c r="AD398" s="254" t="s">
        <v>25</v>
      </c>
      <c r="AE398" s="254" t="s">
        <v>26</v>
      </c>
      <c r="AF398" s="254" t="s">
        <v>27</v>
      </c>
      <c r="AG398" s="254" t="s">
        <v>28</v>
      </c>
      <c r="AH398" s="254" t="s">
        <v>238</v>
      </c>
      <c r="AI398" s="254" t="s">
        <v>94</v>
      </c>
      <c r="AJ398" s="254" t="s">
        <v>95</v>
      </c>
      <c r="AK398" s="254" t="s">
        <v>96</v>
      </c>
      <c r="AL398" s="33" t="s">
        <v>222</v>
      </c>
      <c r="AM398" s="291" t="s">
        <v>234</v>
      </c>
      <c r="AN398" s="254" t="s">
        <v>36</v>
      </c>
    </row>
    <row r="399" spans="1:42" ht="33">
      <c r="A399" s="881"/>
      <c r="B399" s="882"/>
      <c r="C399" s="6" t="s">
        <v>37</v>
      </c>
      <c r="D399" s="11"/>
      <c r="E399" s="304" t="s">
        <v>45</v>
      </c>
      <c r="F399" s="304" t="s">
        <v>46</v>
      </c>
      <c r="G399" s="304"/>
      <c r="H399" s="304" t="s">
        <v>38</v>
      </c>
      <c r="I399" s="304" t="s">
        <v>39</v>
      </c>
      <c r="J399" s="304" t="s">
        <v>40</v>
      </c>
      <c r="K399" s="304" t="s">
        <v>41</v>
      </c>
      <c r="L399" s="304" t="s">
        <v>42</v>
      </c>
      <c r="M399" s="304" t="s">
        <v>43</v>
      </c>
      <c r="N399" s="304" t="s">
        <v>47</v>
      </c>
      <c r="O399" s="304" t="s">
        <v>48</v>
      </c>
      <c r="P399" s="304" t="s">
        <v>49</v>
      </c>
      <c r="Q399" s="304" t="s">
        <v>50</v>
      </c>
      <c r="R399" s="270"/>
      <c r="S399" s="305"/>
      <c r="T399" s="304" t="s">
        <v>51</v>
      </c>
      <c r="U399" s="304" t="s">
        <v>52</v>
      </c>
      <c r="V399" s="304"/>
      <c r="W399" s="304"/>
      <c r="X399" s="304"/>
      <c r="Y399" s="304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6"/>
      <c r="AK399" s="27"/>
      <c r="AL399" s="27"/>
      <c r="AM399" s="27"/>
    </row>
    <row r="400" spans="1:42" ht="18.75">
      <c r="A400" s="883"/>
      <c r="B400" s="884"/>
      <c r="C400" s="15" t="s">
        <v>29</v>
      </c>
      <c r="D400" s="36"/>
      <c r="E400" s="308">
        <v>150</v>
      </c>
      <c r="F400" s="308">
        <v>100</v>
      </c>
      <c r="G400" s="309">
        <v>100</v>
      </c>
      <c r="H400" s="308">
        <v>75</v>
      </c>
      <c r="I400" s="309">
        <v>10</v>
      </c>
      <c r="J400" s="309">
        <v>30</v>
      </c>
      <c r="K400" s="308">
        <v>300</v>
      </c>
      <c r="L400" s="308">
        <v>300</v>
      </c>
      <c r="M400" s="310" t="s">
        <v>44</v>
      </c>
      <c r="N400" s="308">
        <v>650</v>
      </c>
      <c r="O400" s="308">
        <v>500</v>
      </c>
      <c r="P400" s="310" t="s">
        <v>44</v>
      </c>
      <c r="Q400" s="310" t="s">
        <v>44</v>
      </c>
      <c r="R400" s="218">
        <v>200</v>
      </c>
      <c r="S400" s="310"/>
      <c r="T400" s="284">
        <v>550</v>
      </c>
      <c r="U400" s="283">
        <v>1000</v>
      </c>
      <c r="V400" s="283">
        <v>700</v>
      </c>
      <c r="W400" s="283">
        <v>300</v>
      </c>
      <c r="X400" s="308">
        <v>500</v>
      </c>
      <c r="Y400" s="275">
        <v>100</v>
      </c>
      <c r="Z400" s="284">
        <v>75</v>
      </c>
      <c r="AA400" s="309">
        <v>500</v>
      </c>
      <c r="AB400" s="309">
        <v>100</v>
      </c>
      <c r="AC400" s="283">
        <v>250</v>
      </c>
      <c r="AD400" s="310" t="s">
        <v>44</v>
      </c>
      <c r="AE400" s="284">
        <v>75</v>
      </c>
      <c r="AF400" s="310" t="s">
        <v>44</v>
      </c>
      <c r="AG400" s="309">
        <v>1000</v>
      </c>
      <c r="AH400" s="309">
        <v>500</v>
      </c>
      <c r="AI400" s="310" t="s">
        <v>44</v>
      </c>
      <c r="AJ400" s="310" t="s">
        <v>44</v>
      </c>
      <c r="AK400" s="310" t="s">
        <v>44</v>
      </c>
      <c r="AL400" s="27">
        <v>300</v>
      </c>
      <c r="AM400" s="291">
        <v>25</v>
      </c>
      <c r="AO400" s="258">
        <f>SUM(E400:AN400)</f>
        <v>8390</v>
      </c>
      <c r="AP400" s="258"/>
    </row>
    <row r="401" spans="1:42" ht="18.75">
      <c r="A401" s="883"/>
      <c r="B401" s="884"/>
      <c r="C401" s="15"/>
      <c r="D401" s="36"/>
      <c r="E401" s="309"/>
      <c r="F401" s="309"/>
      <c r="G401" s="309"/>
      <c r="H401" s="309"/>
      <c r="I401" s="309"/>
      <c r="J401" s="309"/>
      <c r="K401" s="309"/>
      <c r="L401" s="309"/>
      <c r="M401" s="310"/>
      <c r="N401" s="309"/>
      <c r="O401" s="309"/>
      <c r="P401" s="310"/>
      <c r="Q401" s="310"/>
      <c r="R401" s="270"/>
      <c r="S401" s="310"/>
      <c r="T401" s="310"/>
      <c r="U401" s="311"/>
      <c r="V401" s="32"/>
      <c r="W401" s="310"/>
      <c r="X401" s="311"/>
      <c r="Y401" s="311"/>
      <c r="Z401" s="311"/>
      <c r="AA401" s="309"/>
      <c r="AB401" s="309"/>
      <c r="AC401" s="309"/>
      <c r="AD401" s="310"/>
      <c r="AE401" s="29"/>
      <c r="AF401" s="310"/>
      <c r="AG401" s="309"/>
      <c r="AH401" s="309"/>
      <c r="AI401" s="310"/>
      <c r="AJ401" s="310"/>
      <c r="AK401" s="310"/>
      <c r="AL401" s="27"/>
      <c r="AM401" s="27"/>
      <c r="AO401" s="258"/>
      <c r="AP401" s="258"/>
    </row>
    <row r="402" spans="1:42" ht="18.75">
      <c r="A402" s="883"/>
      <c r="B402" s="884"/>
      <c r="C402" s="15" t="s">
        <v>30</v>
      </c>
      <c r="D402" s="36"/>
      <c r="E402" s="310" t="s">
        <v>44</v>
      </c>
      <c r="F402" s="310" t="s">
        <v>44</v>
      </c>
      <c r="G402" s="310" t="s">
        <v>44</v>
      </c>
      <c r="H402" s="310" t="s">
        <v>44</v>
      </c>
      <c r="I402" s="310" t="s">
        <v>44</v>
      </c>
      <c r="J402" s="310" t="s">
        <v>44</v>
      </c>
      <c r="K402" s="310" t="s">
        <v>44</v>
      </c>
      <c r="L402" s="310" t="s">
        <v>44</v>
      </c>
      <c r="M402" s="310" t="s">
        <v>44</v>
      </c>
      <c r="N402" s="308">
        <v>650</v>
      </c>
      <c r="O402" s="308">
        <v>500</v>
      </c>
      <c r="P402" s="310" t="s">
        <v>44</v>
      </c>
      <c r="Q402" s="310" t="s">
        <v>44</v>
      </c>
      <c r="R402" s="270"/>
      <c r="S402" s="310"/>
      <c r="T402" s="24" t="s">
        <v>44</v>
      </c>
      <c r="U402" s="310" t="s">
        <v>44</v>
      </c>
      <c r="V402" s="28" t="s">
        <v>44</v>
      </c>
      <c r="W402" s="310" t="s">
        <v>44</v>
      </c>
      <c r="X402" s="310" t="s">
        <v>44</v>
      </c>
      <c r="Y402" s="310" t="s">
        <v>44</v>
      </c>
      <c r="Z402" s="311" t="s">
        <v>44</v>
      </c>
      <c r="AA402" s="310" t="s">
        <v>44</v>
      </c>
      <c r="AB402" s="310" t="s">
        <v>44</v>
      </c>
      <c r="AC402" s="310" t="s">
        <v>44</v>
      </c>
      <c r="AD402" s="310" t="s">
        <v>44</v>
      </c>
      <c r="AE402" s="28" t="s">
        <v>44</v>
      </c>
      <c r="AF402" s="310" t="s">
        <v>44</v>
      </c>
      <c r="AG402" s="310" t="s">
        <v>44</v>
      </c>
      <c r="AH402" s="310" t="s">
        <v>44</v>
      </c>
      <c r="AI402" s="310" t="s">
        <v>44</v>
      </c>
      <c r="AJ402" s="310" t="s">
        <v>44</v>
      </c>
      <c r="AK402" s="310" t="s">
        <v>44</v>
      </c>
      <c r="AL402" s="310" t="s">
        <v>44</v>
      </c>
      <c r="AM402" s="27"/>
      <c r="AO402" s="258">
        <f>SUM(E402:AN402)</f>
        <v>1150</v>
      </c>
      <c r="AP402" s="258">
        <f>AO400+AO402</f>
        <v>9540</v>
      </c>
    </row>
    <row r="403" spans="1:42" ht="18.75">
      <c r="A403" s="883"/>
      <c r="B403" s="884"/>
      <c r="C403" s="15"/>
      <c r="D403" s="36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270"/>
      <c r="S403" s="310"/>
      <c r="T403" s="310"/>
      <c r="U403" s="313"/>
      <c r="V403" s="63"/>
      <c r="W403" s="304"/>
      <c r="X403" s="313"/>
      <c r="Y403" s="313"/>
      <c r="Z403" s="311"/>
      <c r="AA403" s="310"/>
      <c r="AB403" s="310"/>
      <c r="AC403" s="310"/>
      <c r="AD403" s="310"/>
      <c r="AE403" s="28"/>
      <c r="AF403" s="310"/>
      <c r="AG403" s="310"/>
      <c r="AH403" s="310"/>
      <c r="AI403" s="310"/>
      <c r="AJ403" s="310"/>
      <c r="AK403" s="310"/>
      <c r="AL403" s="27"/>
      <c r="AM403" s="27"/>
      <c r="AO403" s="258"/>
      <c r="AP403" s="258"/>
    </row>
    <row r="404" spans="1:42" ht="18.75">
      <c r="A404" s="883"/>
      <c r="B404" s="884"/>
      <c r="C404" s="15" t="s">
        <v>31</v>
      </c>
      <c r="D404" s="36"/>
      <c r="E404" s="308">
        <v>150</v>
      </c>
      <c r="F404" s="308">
        <v>100</v>
      </c>
      <c r="G404" s="309">
        <v>100</v>
      </c>
      <c r="H404" s="308">
        <v>75</v>
      </c>
      <c r="I404" s="309">
        <v>10</v>
      </c>
      <c r="J404" s="309">
        <v>30</v>
      </c>
      <c r="K404" s="310" t="s">
        <v>44</v>
      </c>
      <c r="L404" s="310" t="s">
        <v>44</v>
      </c>
      <c r="M404" s="310" t="s">
        <v>44</v>
      </c>
      <c r="N404" s="308">
        <v>650</v>
      </c>
      <c r="O404" s="308">
        <v>500</v>
      </c>
      <c r="P404" s="310" t="s">
        <v>44</v>
      </c>
      <c r="Q404" s="310" t="s">
        <v>44</v>
      </c>
      <c r="R404" s="218">
        <v>200</v>
      </c>
      <c r="S404" s="310"/>
      <c r="T404" s="284">
        <v>550</v>
      </c>
      <c r="U404" s="283">
        <v>1000</v>
      </c>
      <c r="V404" s="283">
        <v>700</v>
      </c>
      <c r="W404" s="283">
        <v>300</v>
      </c>
      <c r="X404" s="308">
        <v>500</v>
      </c>
      <c r="Y404" s="310" t="s">
        <v>44</v>
      </c>
      <c r="Z404" s="284">
        <v>75</v>
      </c>
      <c r="AA404" s="310" t="s">
        <v>44</v>
      </c>
      <c r="AB404" s="310" t="s">
        <v>44</v>
      </c>
      <c r="AC404" s="283">
        <v>250</v>
      </c>
      <c r="AD404" s="310" t="s">
        <v>44</v>
      </c>
      <c r="AE404" s="284">
        <v>75</v>
      </c>
      <c r="AF404" s="310" t="s">
        <v>44</v>
      </c>
      <c r="AG404" s="309">
        <v>1000</v>
      </c>
      <c r="AH404" s="310" t="s">
        <v>44</v>
      </c>
      <c r="AI404" s="310" t="s">
        <v>44</v>
      </c>
      <c r="AJ404" s="310" t="s">
        <v>44</v>
      </c>
      <c r="AK404" s="310" t="s">
        <v>44</v>
      </c>
      <c r="AL404" s="27">
        <v>300</v>
      </c>
      <c r="AM404" s="291">
        <v>25</v>
      </c>
      <c r="AO404" s="258">
        <f>SUM(E404:AN404)</f>
        <v>6590</v>
      </c>
      <c r="AP404" s="258"/>
    </row>
    <row r="405" spans="1:42" ht="18.75">
      <c r="A405" s="883"/>
      <c r="B405" s="884"/>
      <c r="C405" s="15"/>
      <c r="D405" s="36"/>
      <c r="E405" s="309"/>
      <c r="F405" s="309"/>
      <c r="G405" s="309"/>
      <c r="H405" s="309"/>
      <c r="I405" s="309"/>
      <c r="J405" s="309"/>
      <c r="K405" s="310"/>
      <c r="L405" s="310"/>
      <c r="M405" s="310"/>
      <c r="N405" s="309"/>
      <c r="O405" s="309"/>
      <c r="P405" s="310"/>
      <c r="Q405" s="310"/>
      <c r="R405" s="270"/>
      <c r="S405" s="310"/>
      <c r="T405" s="310"/>
      <c r="U405" s="311"/>
      <c r="V405" s="32"/>
      <c r="W405" s="310"/>
      <c r="X405" s="311"/>
      <c r="Y405" s="311"/>
      <c r="Z405" s="311"/>
      <c r="AA405" s="310"/>
      <c r="AB405" s="310"/>
      <c r="AC405" s="309"/>
      <c r="AD405" s="310"/>
      <c r="AE405" s="29"/>
      <c r="AF405" s="310"/>
      <c r="AG405" s="309"/>
      <c r="AH405" s="309"/>
      <c r="AI405" s="310"/>
      <c r="AJ405" s="310"/>
      <c r="AK405" s="310"/>
      <c r="AL405" s="27"/>
      <c r="AM405" s="27"/>
      <c r="AO405" s="258"/>
      <c r="AP405" s="258"/>
    </row>
    <row r="406" spans="1:42" ht="18.75">
      <c r="A406" s="883"/>
      <c r="B406" s="884"/>
      <c r="C406" s="15" t="s">
        <v>32</v>
      </c>
      <c r="D406" s="36"/>
      <c r="E406" s="310" t="s">
        <v>44</v>
      </c>
      <c r="F406" s="310" t="s">
        <v>44</v>
      </c>
      <c r="G406" s="310" t="s">
        <v>44</v>
      </c>
      <c r="H406" s="310" t="s">
        <v>44</v>
      </c>
      <c r="I406" s="310" t="s">
        <v>44</v>
      </c>
      <c r="J406" s="310" t="s">
        <v>44</v>
      </c>
      <c r="K406" s="310" t="s">
        <v>44</v>
      </c>
      <c r="L406" s="310" t="s">
        <v>44</v>
      </c>
      <c r="M406" s="310" t="s">
        <v>44</v>
      </c>
      <c r="N406" s="308">
        <v>650</v>
      </c>
      <c r="O406" s="308">
        <v>500</v>
      </c>
      <c r="P406" s="310" t="s">
        <v>44</v>
      </c>
      <c r="Q406" s="310" t="s">
        <v>44</v>
      </c>
      <c r="R406" s="270"/>
      <c r="S406" s="310"/>
      <c r="T406" s="24"/>
      <c r="U406" s="310" t="s">
        <v>44</v>
      </c>
      <c r="V406" s="28" t="s">
        <v>44</v>
      </c>
      <c r="W406" s="310" t="s">
        <v>44</v>
      </c>
      <c r="X406" s="310" t="s">
        <v>44</v>
      </c>
      <c r="Y406" s="310" t="s">
        <v>44</v>
      </c>
      <c r="Z406" s="311" t="s">
        <v>44</v>
      </c>
      <c r="AA406" s="310" t="s">
        <v>44</v>
      </c>
      <c r="AB406" s="310" t="s">
        <v>44</v>
      </c>
      <c r="AC406" s="310" t="s">
        <v>44</v>
      </c>
      <c r="AD406" s="310" t="s">
        <v>44</v>
      </c>
      <c r="AE406" s="28" t="s">
        <v>44</v>
      </c>
      <c r="AF406" s="310" t="s">
        <v>44</v>
      </c>
      <c r="AG406" s="310" t="s">
        <v>44</v>
      </c>
      <c r="AH406" s="310" t="s">
        <v>44</v>
      </c>
      <c r="AI406" s="310" t="s">
        <v>44</v>
      </c>
      <c r="AJ406" s="310" t="s">
        <v>44</v>
      </c>
      <c r="AK406" s="310" t="s">
        <v>44</v>
      </c>
      <c r="AL406" s="310" t="s">
        <v>44</v>
      </c>
      <c r="AM406" s="27"/>
      <c r="AO406" s="258">
        <f>SUM(E406:AN406)</f>
        <v>1150</v>
      </c>
      <c r="AP406" s="258">
        <f>AO404+AO406</f>
        <v>7740</v>
      </c>
    </row>
    <row r="407" spans="1:42" ht="18.75">
      <c r="A407" s="883"/>
      <c r="B407" s="884"/>
      <c r="C407" s="15"/>
      <c r="D407" s="36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270"/>
      <c r="S407" s="310"/>
      <c r="T407" s="310"/>
      <c r="U407" s="313"/>
      <c r="V407" s="63"/>
      <c r="W407" s="310"/>
      <c r="X407" s="313"/>
      <c r="Y407" s="313"/>
      <c r="Z407" s="311"/>
      <c r="AA407" s="310"/>
      <c r="AB407" s="310"/>
      <c r="AC407" s="310"/>
      <c r="AD407" s="310"/>
      <c r="AE407" s="28"/>
      <c r="AF407" s="310"/>
      <c r="AG407" s="310"/>
      <c r="AH407" s="310"/>
      <c r="AI407" s="310"/>
      <c r="AJ407" s="310"/>
      <c r="AK407" s="310"/>
      <c r="AL407" s="27"/>
      <c r="AM407" s="27"/>
      <c r="AO407" s="258"/>
      <c r="AP407" s="258"/>
    </row>
    <row r="408" spans="1:42" ht="18.75">
      <c r="A408" s="883"/>
      <c r="B408" s="884"/>
      <c r="C408" s="15" t="s">
        <v>33</v>
      </c>
      <c r="D408" s="36"/>
      <c r="E408" s="308">
        <v>150</v>
      </c>
      <c r="F408" s="308">
        <v>100</v>
      </c>
      <c r="G408" s="309">
        <v>100</v>
      </c>
      <c r="H408" s="308">
        <v>75</v>
      </c>
      <c r="I408" s="309">
        <v>10</v>
      </c>
      <c r="J408" s="309">
        <v>30</v>
      </c>
      <c r="K408" s="310" t="s">
        <v>44</v>
      </c>
      <c r="L408" s="310" t="s">
        <v>44</v>
      </c>
      <c r="M408" s="310" t="s">
        <v>44</v>
      </c>
      <c r="N408" s="308">
        <v>650</v>
      </c>
      <c r="O408" s="308">
        <v>500</v>
      </c>
      <c r="P408" s="310" t="s">
        <v>44</v>
      </c>
      <c r="Q408" s="310" t="s">
        <v>44</v>
      </c>
      <c r="R408" s="218">
        <v>200</v>
      </c>
      <c r="S408" s="310"/>
      <c r="T408" s="284">
        <v>550</v>
      </c>
      <c r="U408" s="283">
        <v>1000</v>
      </c>
      <c r="V408" s="283">
        <v>700</v>
      </c>
      <c r="W408" s="283">
        <v>300</v>
      </c>
      <c r="X408" s="308">
        <v>500</v>
      </c>
      <c r="Y408" s="310" t="s">
        <v>44</v>
      </c>
      <c r="Z408" s="284">
        <v>75</v>
      </c>
      <c r="AA408" s="310" t="s">
        <v>44</v>
      </c>
      <c r="AB408" s="310" t="s">
        <v>44</v>
      </c>
      <c r="AC408" s="283">
        <v>250</v>
      </c>
      <c r="AD408" s="310" t="s">
        <v>44</v>
      </c>
      <c r="AE408" s="284">
        <v>75</v>
      </c>
      <c r="AF408" s="310" t="s">
        <v>44</v>
      </c>
      <c r="AG408" s="309">
        <v>1000</v>
      </c>
      <c r="AH408" s="310" t="s">
        <v>44</v>
      </c>
      <c r="AI408" s="310" t="s">
        <v>44</v>
      </c>
      <c r="AJ408" s="310" t="s">
        <v>44</v>
      </c>
      <c r="AK408" s="310" t="s">
        <v>44</v>
      </c>
      <c r="AL408" s="27">
        <v>300</v>
      </c>
      <c r="AM408" s="291">
        <v>25</v>
      </c>
      <c r="AO408" s="258">
        <f>SUM(E408:AN408)</f>
        <v>6590</v>
      </c>
      <c r="AP408" s="258"/>
    </row>
    <row r="409" spans="1:42" ht="18.75">
      <c r="A409" s="883"/>
      <c r="B409" s="884"/>
      <c r="C409" s="15"/>
      <c r="D409" s="36"/>
      <c r="E409" s="309"/>
      <c r="F409" s="309"/>
      <c r="G409" s="309"/>
      <c r="H409" s="309"/>
      <c r="I409" s="309"/>
      <c r="J409" s="309"/>
      <c r="K409" s="310"/>
      <c r="L409" s="310"/>
      <c r="M409" s="310"/>
      <c r="N409" s="309"/>
      <c r="O409" s="309"/>
      <c r="P409" s="314"/>
      <c r="Q409" s="314"/>
      <c r="R409" s="270"/>
      <c r="S409" s="310"/>
      <c r="T409" s="24" t="s">
        <v>44</v>
      </c>
      <c r="U409" s="311"/>
      <c r="V409" s="32"/>
      <c r="W409" s="309"/>
      <c r="X409" s="311"/>
      <c r="Y409" s="311"/>
      <c r="Z409" s="311"/>
      <c r="AA409" s="310"/>
      <c r="AB409" s="310"/>
      <c r="AC409" s="309"/>
      <c r="AD409" s="310"/>
      <c r="AE409" s="29"/>
      <c r="AF409" s="310"/>
      <c r="AG409" s="309"/>
      <c r="AH409" s="309"/>
      <c r="AI409" s="310"/>
      <c r="AJ409" s="310"/>
      <c r="AK409" s="310"/>
      <c r="AL409" s="27"/>
      <c r="AM409" s="27"/>
      <c r="AO409" s="258"/>
      <c r="AP409" s="258"/>
    </row>
    <row r="410" spans="1:42" ht="18.75">
      <c r="A410" s="883"/>
      <c r="B410" s="884"/>
      <c r="C410" s="15" t="s">
        <v>34</v>
      </c>
      <c r="D410" s="36"/>
      <c r="E410" s="310" t="s">
        <v>44</v>
      </c>
      <c r="F410" s="310" t="s">
        <v>44</v>
      </c>
      <c r="G410" s="310" t="s">
        <v>44</v>
      </c>
      <c r="H410" s="310" t="s">
        <v>44</v>
      </c>
      <c r="I410" s="310" t="s">
        <v>44</v>
      </c>
      <c r="J410" s="310" t="s">
        <v>44</v>
      </c>
      <c r="K410" s="310" t="s">
        <v>44</v>
      </c>
      <c r="L410" s="310" t="s">
        <v>44</v>
      </c>
      <c r="M410" s="309">
        <v>100</v>
      </c>
      <c r="N410" s="308">
        <v>650</v>
      </c>
      <c r="O410" s="308">
        <v>500</v>
      </c>
      <c r="P410" s="279">
        <v>200</v>
      </c>
      <c r="Q410" s="279">
        <v>500</v>
      </c>
      <c r="R410" s="270"/>
      <c r="S410" s="310"/>
      <c r="T410" s="24"/>
      <c r="U410" s="310" t="s">
        <v>44</v>
      </c>
      <c r="V410" s="28" t="s">
        <v>44</v>
      </c>
      <c r="W410" s="310" t="s">
        <v>44</v>
      </c>
      <c r="X410" s="310" t="s">
        <v>44</v>
      </c>
      <c r="Y410" s="310" t="s">
        <v>44</v>
      </c>
      <c r="Z410" s="311" t="s">
        <v>44</v>
      </c>
      <c r="AA410" s="310" t="s">
        <v>44</v>
      </c>
      <c r="AB410" s="310" t="s">
        <v>44</v>
      </c>
      <c r="AC410" s="310" t="s">
        <v>44</v>
      </c>
      <c r="AD410" s="310" t="s">
        <v>44</v>
      </c>
      <c r="AE410" s="28" t="s">
        <v>44</v>
      </c>
      <c r="AF410" s="310" t="s">
        <v>44</v>
      </c>
      <c r="AG410" s="310" t="s">
        <v>44</v>
      </c>
      <c r="AH410" s="310" t="s">
        <v>44</v>
      </c>
      <c r="AI410" s="310" t="s">
        <v>44</v>
      </c>
      <c r="AJ410" s="310" t="s">
        <v>44</v>
      </c>
      <c r="AK410" s="310" t="s">
        <v>44</v>
      </c>
      <c r="AL410" s="310" t="s">
        <v>44</v>
      </c>
      <c r="AM410" s="27"/>
      <c r="AO410" s="258">
        <f>SUM(E410:AN410)</f>
        <v>1950</v>
      </c>
      <c r="AP410" s="258">
        <f>AO408+AO410</f>
        <v>8540</v>
      </c>
    </row>
    <row r="411" spans="1:42" ht="18.75">
      <c r="A411" s="885"/>
      <c r="B411" s="886"/>
      <c r="C411" s="15"/>
      <c r="D411" s="36"/>
      <c r="E411" s="310"/>
      <c r="F411" s="310"/>
      <c r="G411" s="310"/>
      <c r="H411" s="310"/>
      <c r="I411" s="310"/>
      <c r="J411" s="310"/>
      <c r="K411" s="310"/>
      <c r="L411" s="310"/>
      <c r="M411" s="309"/>
      <c r="N411" s="310"/>
      <c r="O411" s="310"/>
      <c r="P411" s="315"/>
      <c r="Q411" s="315"/>
      <c r="R411" s="270"/>
      <c r="S411" s="310"/>
      <c r="T411" s="24" t="s">
        <v>44</v>
      </c>
      <c r="U411" s="310"/>
      <c r="V411" s="310"/>
      <c r="W411" s="310"/>
      <c r="X411" s="310"/>
      <c r="Y411" s="310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12"/>
      <c r="AK411" s="27"/>
      <c r="AL411" s="27"/>
      <c r="AM411" s="27"/>
      <c r="AO411" s="78">
        <f>SUM(AO400:AO410)</f>
        <v>25820</v>
      </c>
      <c r="AP411" s="78">
        <f>SUM(AP400:AP410)</f>
        <v>25820</v>
      </c>
    </row>
    <row r="412" spans="1:42" ht="94.5">
      <c r="A412" s="76">
        <v>5</v>
      </c>
      <c r="B412" s="76" t="s">
        <v>179</v>
      </c>
      <c r="C412" s="180" t="s">
        <v>180</v>
      </c>
      <c r="D412" s="18" t="s">
        <v>0</v>
      </c>
      <c r="E412" s="254" t="s">
        <v>1</v>
      </c>
      <c r="F412" s="254" t="s">
        <v>2</v>
      </c>
      <c r="G412" s="254" t="s">
        <v>3</v>
      </c>
      <c r="H412" s="254" t="s">
        <v>4</v>
      </c>
      <c r="I412" s="254" t="s">
        <v>5</v>
      </c>
      <c r="J412" s="254" t="s">
        <v>221</v>
      </c>
      <c r="K412" s="254" t="s">
        <v>7</v>
      </c>
      <c r="L412" s="254" t="s">
        <v>8</v>
      </c>
      <c r="M412" s="254" t="s">
        <v>9</v>
      </c>
      <c r="N412" s="254" t="s">
        <v>10</v>
      </c>
      <c r="O412" s="254" t="s">
        <v>214</v>
      </c>
      <c r="P412" s="254" t="s">
        <v>12</v>
      </c>
      <c r="Q412" s="254" t="s">
        <v>13</v>
      </c>
      <c r="R412" s="254" t="s">
        <v>93</v>
      </c>
      <c r="S412" s="253" t="s">
        <v>14</v>
      </c>
      <c r="T412" s="254" t="s">
        <v>15</v>
      </c>
      <c r="U412" s="254" t="s">
        <v>16</v>
      </c>
      <c r="V412" s="254" t="s">
        <v>17</v>
      </c>
      <c r="W412" s="254" t="s">
        <v>239</v>
      </c>
      <c r="X412" s="254" t="s">
        <v>19</v>
      </c>
      <c r="Y412" s="254" t="s">
        <v>20</v>
      </c>
      <c r="Z412" s="254" t="s">
        <v>21</v>
      </c>
      <c r="AA412" s="254" t="s">
        <v>242</v>
      </c>
      <c r="AB412" s="254" t="s">
        <v>23</v>
      </c>
      <c r="AC412" s="217" t="s">
        <v>233</v>
      </c>
      <c r="AD412" s="254" t="s">
        <v>25</v>
      </c>
      <c r="AE412" s="254" t="s">
        <v>26</v>
      </c>
      <c r="AF412" s="254" t="s">
        <v>27</v>
      </c>
      <c r="AG412" s="254" t="s">
        <v>28</v>
      </c>
      <c r="AH412" s="254" t="s">
        <v>238</v>
      </c>
      <c r="AI412" s="254" t="s">
        <v>94</v>
      </c>
      <c r="AJ412" s="254" t="s">
        <v>95</v>
      </c>
      <c r="AK412" s="254" t="s">
        <v>96</v>
      </c>
      <c r="AL412" s="33" t="s">
        <v>222</v>
      </c>
      <c r="AM412" s="291" t="s">
        <v>234</v>
      </c>
      <c r="AN412" s="254" t="s">
        <v>36</v>
      </c>
    </row>
    <row r="413" spans="1:42" ht="33">
      <c r="A413" s="881"/>
      <c r="B413" s="882"/>
      <c r="C413" s="6" t="s">
        <v>37</v>
      </c>
      <c r="D413" s="11"/>
      <c r="E413" s="304" t="s">
        <v>45</v>
      </c>
      <c r="F413" s="304" t="s">
        <v>46</v>
      </c>
      <c r="G413" s="304"/>
      <c r="H413" s="304" t="s">
        <v>38</v>
      </c>
      <c r="I413" s="304" t="s">
        <v>39</v>
      </c>
      <c r="J413" s="304" t="s">
        <v>40</v>
      </c>
      <c r="K413" s="304" t="s">
        <v>41</v>
      </c>
      <c r="L413" s="304" t="s">
        <v>42</v>
      </c>
      <c r="M413" s="304" t="s">
        <v>43</v>
      </c>
      <c r="N413" s="304" t="s">
        <v>47</v>
      </c>
      <c r="O413" s="304" t="s">
        <v>48</v>
      </c>
      <c r="P413" s="304" t="s">
        <v>49</v>
      </c>
      <c r="Q413" s="304" t="s">
        <v>50</v>
      </c>
      <c r="R413" s="270"/>
      <c r="S413" s="305"/>
      <c r="T413" s="304" t="s">
        <v>51</v>
      </c>
      <c r="U413" s="304" t="s">
        <v>52</v>
      </c>
      <c r="V413" s="304"/>
      <c r="W413" s="304"/>
      <c r="X413" s="304"/>
      <c r="Y413" s="304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6"/>
      <c r="AK413" s="27"/>
      <c r="AL413" s="27"/>
      <c r="AM413" s="27"/>
    </row>
    <row r="414" spans="1:42" ht="18.75">
      <c r="A414" s="883"/>
      <c r="B414" s="884"/>
      <c r="C414" s="15" t="s">
        <v>29</v>
      </c>
      <c r="D414" s="36"/>
      <c r="E414" s="308">
        <v>150</v>
      </c>
      <c r="F414" s="308">
        <v>100</v>
      </c>
      <c r="G414" s="309">
        <v>100</v>
      </c>
      <c r="H414" s="308">
        <v>75</v>
      </c>
      <c r="I414" s="309">
        <v>10</v>
      </c>
      <c r="J414" s="309">
        <v>30</v>
      </c>
      <c r="K414" s="308">
        <v>300</v>
      </c>
      <c r="L414" s="308">
        <v>300</v>
      </c>
      <c r="M414" s="310" t="s">
        <v>44</v>
      </c>
      <c r="N414" s="308">
        <v>650</v>
      </c>
      <c r="O414" s="308">
        <v>500</v>
      </c>
      <c r="P414" s="310" t="s">
        <v>44</v>
      </c>
      <c r="Q414" s="310" t="s">
        <v>44</v>
      </c>
      <c r="R414" s="218">
        <v>200</v>
      </c>
      <c r="S414" s="310"/>
      <c r="T414" s="284">
        <v>550</v>
      </c>
      <c r="U414" s="283">
        <v>1000</v>
      </c>
      <c r="V414" s="283">
        <v>700</v>
      </c>
      <c r="W414" s="283">
        <v>300</v>
      </c>
      <c r="X414" s="308">
        <v>500</v>
      </c>
      <c r="Y414" s="275">
        <v>100</v>
      </c>
      <c r="Z414" s="284">
        <v>75</v>
      </c>
      <c r="AA414" s="309">
        <v>500</v>
      </c>
      <c r="AB414" s="309">
        <v>100</v>
      </c>
      <c r="AC414" s="283">
        <v>250</v>
      </c>
      <c r="AD414" s="310" t="s">
        <v>44</v>
      </c>
      <c r="AE414" s="284">
        <v>75</v>
      </c>
      <c r="AF414" s="310" t="s">
        <v>44</v>
      </c>
      <c r="AG414" s="309">
        <v>1000</v>
      </c>
      <c r="AH414" s="309">
        <v>500</v>
      </c>
      <c r="AI414" s="310" t="s">
        <v>44</v>
      </c>
      <c r="AJ414" s="310" t="s">
        <v>44</v>
      </c>
      <c r="AK414" s="310" t="s">
        <v>44</v>
      </c>
      <c r="AL414" s="27">
        <v>300</v>
      </c>
      <c r="AM414" s="291">
        <v>25</v>
      </c>
      <c r="AO414" s="258">
        <f>SUM(E414:AN414)</f>
        <v>8390</v>
      </c>
      <c r="AP414" s="258"/>
    </row>
    <row r="415" spans="1:42" ht="18.75">
      <c r="A415" s="883"/>
      <c r="B415" s="884"/>
      <c r="C415" s="15"/>
      <c r="D415" s="36"/>
      <c r="E415" s="309"/>
      <c r="F415" s="309"/>
      <c r="G415" s="309"/>
      <c r="H415" s="309"/>
      <c r="I415" s="309"/>
      <c r="J415" s="309"/>
      <c r="K415" s="309"/>
      <c r="L415" s="309"/>
      <c r="M415" s="310"/>
      <c r="N415" s="309"/>
      <c r="O415" s="309"/>
      <c r="P415" s="310"/>
      <c r="Q415" s="310"/>
      <c r="R415" s="270"/>
      <c r="S415" s="310"/>
      <c r="T415" s="310"/>
      <c r="U415" s="311"/>
      <c r="V415" s="32"/>
      <c r="W415" s="310"/>
      <c r="X415" s="311"/>
      <c r="Y415" s="311"/>
      <c r="Z415" s="311"/>
      <c r="AA415" s="309"/>
      <c r="AB415" s="309"/>
      <c r="AC415" s="309"/>
      <c r="AD415" s="310"/>
      <c r="AE415" s="29"/>
      <c r="AF415" s="310"/>
      <c r="AG415" s="309"/>
      <c r="AH415" s="309"/>
      <c r="AI415" s="310"/>
      <c r="AJ415" s="310"/>
      <c r="AK415" s="310"/>
      <c r="AL415" s="27"/>
      <c r="AM415" s="27"/>
      <c r="AO415" s="258"/>
      <c r="AP415" s="258"/>
    </row>
    <row r="416" spans="1:42" ht="18.75">
      <c r="A416" s="883"/>
      <c r="B416" s="884"/>
      <c r="C416" s="15" t="s">
        <v>30</v>
      </c>
      <c r="D416" s="36"/>
      <c r="E416" s="310" t="s">
        <v>44</v>
      </c>
      <c r="F416" s="310" t="s">
        <v>44</v>
      </c>
      <c r="G416" s="310" t="s">
        <v>44</v>
      </c>
      <c r="H416" s="310" t="s">
        <v>44</v>
      </c>
      <c r="I416" s="310" t="s">
        <v>44</v>
      </c>
      <c r="J416" s="310" t="s">
        <v>44</v>
      </c>
      <c r="K416" s="310" t="s">
        <v>44</v>
      </c>
      <c r="L416" s="310" t="s">
        <v>44</v>
      </c>
      <c r="M416" s="310" t="s">
        <v>44</v>
      </c>
      <c r="N416" s="308">
        <v>650</v>
      </c>
      <c r="O416" s="308">
        <v>500</v>
      </c>
      <c r="P416" s="310" t="s">
        <v>44</v>
      </c>
      <c r="Q416" s="310" t="s">
        <v>44</v>
      </c>
      <c r="R416" s="270"/>
      <c r="S416" s="310"/>
      <c r="T416" s="24" t="s">
        <v>44</v>
      </c>
      <c r="U416" s="310" t="s">
        <v>44</v>
      </c>
      <c r="V416" s="28" t="s">
        <v>44</v>
      </c>
      <c r="W416" s="310" t="s">
        <v>44</v>
      </c>
      <c r="X416" s="310" t="s">
        <v>44</v>
      </c>
      <c r="Y416" s="310" t="s">
        <v>44</v>
      </c>
      <c r="Z416" s="311" t="s">
        <v>44</v>
      </c>
      <c r="AA416" s="310" t="s">
        <v>44</v>
      </c>
      <c r="AB416" s="310" t="s">
        <v>44</v>
      </c>
      <c r="AC416" s="310" t="s">
        <v>44</v>
      </c>
      <c r="AD416" s="310" t="s">
        <v>44</v>
      </c>
      <c r="AE416" s="28" t="s">
        <v>44</v>
      </c>
      <c r="AF416" s="310" t="s">
        <v>44</v>
      </c>
      <c r="AG416" s="310" t="s">
        <v>44</v>
      </c>
      <c r="AH416" s="310" t="s">
        <v>44</v>
      </c>
      <c r="AI416" s="310" t="s">
        <v>44</v>
      </c>
      <c r="AJ416" s="310" t="s">
        <v>44</v>
      </c>
      <c r="AK416" s="310" t="s">
        <v>44</v>
      </c>
      <c r="AL416" s="310" t="s">
        <v>44</v>
      </c>
      <c r="AM416" s="27"/>
      <c r="AO416" s="258">
        <f>SUM(E416:AN416)</f>
        <v>1150</v>
      </c>
      <c r="AP416" s="258">
        <f>AO414+AO416</f>
        <v>9540</v>
      </c>
    </row>
    <row r="417" spans="1:42" ht="18.75">
      <c r="A417" s="883"/>
      <c r="B417" s="884"/>
      <c r="C417" s="15"/>
      <c r="D417" s="36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270"/>
      <c r="S417" s="310"/>
      <c r="T417" s="310"/>
      <c r="U417" s="313"/>
      <c r="V417" s="63"/>
      <c r="W417" s="304"/>
      <c r="X417" s="313"/>
      <c r="Y417" s="313"/>
      <c r="Z417" s="311"/>
      <c r="AA417" s="310"/>
      <c r="AB417" s="310"/>
      <c r="AC417" s="310"/>
      <c r="AD417" s="310"/>
      <c r="AE417" s="28"/>
      <c r="AF417" s="310"/>
      <c r="AG417" s="310"/>
      <c r="AH417" s="310"/>
      <c r="AI417" s="310"/>
      <c r="AJ417" s="310"/>
      <c r="AK417" s="310"/>
      <c r="AL417" s="27"/>
      <c r="AM417" s="27"/>
      <c r="AO417" s="258"/>
      <c r="AP417" s="258"/>
    </row>
    <row r="418" spans="1:42" ht="18.75">
      <c r="A418" s="883"/>
      <c r="B418" s="884"/>
      <c r="C418" s="15" t="s">
        <v>31</v>
      </c>
      <c r="D418" s="36"/>
      <c r="E418" s="308">
        <v>150</v>
      </c>
      <c r="F418" s="308">
        <v>100</v>
      </c>
      <c r="G418" s="309">
        <v>100</v>
      </c>
      <c r="H418" s="308">
        <v>75</v>
      </c>
      <c r="I418" s="309">
        <v>10</v>
      </c>
      <c r="J418" s="309">
        <v>30</v>
      </c>
      <c r="K418" s="310" t="s">
        <v>44</v>
      </c>
      <c r="L418" s="310" t="s">
        <v>44</v>
      </c>
      <c r="M418" s="310" t="s">
        <v>44</v>
      </c>
      <c r="N418" s="308">
        <v>650</v>
      </c>
      <c r="O418" s="308">
        <v>500</v>
      </c>
      <c r="P418" s="310" t="s">
        <v>44</v>
      </c>
      <c r="Q418" s="310" t="s">
        <v>44</v>
      </c>
      <c r="R418" s="218">
        <v>200</v>
      </c>
      <c r="S418" s="310"/>
      <c r="T418" s="284">
        <v>550</v>
      </c>
      <c r="U418" s="283">
        <v>1000</v>
      </c>
      <c r="V418" s="283">
        <v>700</v>
      </c>
      <c r="W418" s="283">
        <v>300</v>
      </c>
      <c r="X418" s="308">
        <v>500</v>
      </c>
      <c r="Y418" s="310" t="s">
        <v>44</v>
      </c>
      <c r="Z418" s="284">
        <v>75</v>
      </c>
      <c r="AA418" s="310" t="s">
        <v>44</v>
      </c>
      <c r="AB418" s="310" t="s">
        <v>44</v>
      </c>
      <c r="AC418" s="283">
        <v>250</v>
      </c>
      <c r="AD418" s="310" t="s">
        <v>44</v>
      </c>
      <c r="AE418" s="284">
        <v>75</v>
      </c>
      <c r="AF418" s="310" t="s">
        <v>44</v>
      </c>
      <c r="AG418" s="309">
        <v>1000</v>
      </c>
      <c r="AH418" s="310" t="s">
        <v>44</v>
      </c>
      <c r="AI418" s="310" t="s">
        <v>44</v>
      </c>
      <c r="AJ418" s="310" t="s">
        <v>44</v>
      </c>
      <c r="AK418" s="310" t="s">
        <v>44</v>
      </c>
      <c r="AL418" s="27">
        <v>300</v>
      </c>
      <c r="AM418" s="291">
        <v>25</v>
      </c>
      <c r="AO418" s="258">
        <f>SUM(E418:AN418)</f>
        <v>6590</v>
      </c>
      <c r="AP418" s="258"/>
    </row>
    <row r="419" spans="1:42" ht="18.75">
      <c r="A419" s="883"/>
      <c r="B419" s="884"/>
      <c r="C419" s="15"/>
      <c r="D419" s="36"/>
      <c r="E419" s="309"/>
      <c r="F419" s="309"/>
      <c r="G419" s="309"/>
      <c r="H419" s="309"/>
      <c r="I419" s="309"/>
      <c r="J419" s="309"/>
      <c r="K419" s="310"/>
      <c r="L419" s="310"/>
      <c r="M419" s="310"/>
      <c r="N419" s="309"/>
      <c r="O419" s="309"/>
      <c r="P419" s="310"/>
      <c r="Q419" s="310"/>
      <c r="R419" s="270"/>
      <c r="S419" s="310"/>
      <c r="T419" s="310"/>
      <c r="U419" s="311"/>
      <c r="V419" s="32"/>
      <c r="W419" s="310"/>
      <c r="X419" s="311"/>
      <c r="Y419" s="311"/>
      <c r="Z419" s="311"/>
      <c r="AA419" s="310"/>
      <c r="AB419" s="310"/>
      <c r="AC419" s="309"/>
      <c r="AD419" s="310"/>
      <c r="AE419" s="29"/>
      <c r="AF419" s="310"/>
      <c r="AG419" s="309"/>
      <c r="AH419" s="309"/>
      <c r="AI419" s="310"/>
      <c r="AJ419" s="310"/>
      <c r="AK419" s="310"/>
      <c r="AL419" s="27"/>
      <c r="AM419" s="27"/>
      <c r="AO419" s="258"/>
      <c r="AP419" s="258"/>
    </row>
    <row r="420" spans="1:42" ht="18.75">
      <c r="A420" s="883"/>
      <c r="B420" s="884"/>
      <c r="C420" s="15" t="s">
        <v>32</v>
      </c>
      <c r="D420" s="36"/>
      <c r="E420" s="310" t="s">
        <v>44</v>
      </c>
      <c r="F420" s="310" t="s">
        <v>44</v>
      </c>
      <c r="G420" s="310" t="s">
        <v>44</v>
      </c>
      <c r="H420" s="310" t="s">
        <v>44</v>
      </c>
      <c r="I420" s="310" t="s">
        <v>44</v>
      </c>
      <c r="J420" s="310" t="s">
        <v>44</v>
      </c>
      <c r="K420" s="310" t="s">
        <v>44</v>
      </c>
      <c r="L420" s="310" t="s">
        <v>44</v>
      </c>
      <c r="M420" s="310" t="s">
        <v>44</v>
      </c>
      <c r="N420" s="308">
        <v>650</v>
      </c>
      <c r="O420" s="308">
        <v>500</v>
      </c>
      <c r="P420" s="310" t="s">
        <v>44</v>
      </c>
      <c r="Q420" s="310" t="s">
        <v>44</v>
      </c>
      <c r="R420" s="270"/>
      <c r="S420" s="310"/>
      <c r="T420" s="24"/>
      <c r="U420" s="310" t="s">
        <v>44</v>
      </c>
      <c r="V420" s="28" t="s">
        <v>44</v>
      </c>
      <c r="W420" s="310" t="s">
        <v>44</v>
      </c>
      <c r="X420" s="310" t="s">
        <v>44</v>
      </c>
      <c r="Y420" s="310" t="s">
        <v>44</v>
      </c>
      <c r="Z420" s="311" t="s">
        <v>44</v>
      </c>
      <c r="AA420" s="310" t="s">
        <v>44</v>
      </c>
      <c r="AB420" s="310" t="s">
        <v>44</v>
      </c>
      <c r="AC420" s="310" t="s">
        <v>44</v>
      </c>
      <c r="AD420" s="310" t="s">
        <v>44</v>
      </c>
      <c r="AE420" s="28" t="s">
        <v>44</v>
      </c>
      <c r="AF420" s="310" t="s">
        <v>44</v>
      </c>
      <c r="AG420" s="310" t="s">
        <v>44</v>
      </c>
      <c r="AH420" s="310" t="s">
        <v>44</v>
      </c>
      <c r="AI420" s="310" t="s">
        <v>44</v>
      </c>
      <c r="AJ420" s="310" t="s">
        <v>44</v>
      </c>
      <c r="AK420" s="310" t="s">
        <v>44</v>
      </c>
      <c r="AL420" s="310" t="s">
        <v>44</v>
      </c>
      <c r="AM420" s="27"/>
      <c r="AO420" s="258">
        <f>SUM(E420:AN420)</f>
        <v>1150</v>
      </c>
      <c r="AP420" s="258">
        <f>AO418+AO420</f>
        <v>7740</v>
      </c>
    </row>
    <row r="421" spans="1:42" ht="18.75">
      <c r="A421" s="883"/>
      <c r="B421" s="884"/>
      <c r="C421" s="15"/>
      <c r="D421" s="36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270"/>
      <c r="S421" s="310"/>
      <c r="T421" s="310"/>
      <c r="U421" s="313"/>
      <c r="V421" s="63"/>
      <c r="W421" s="310"/>
      <c r="X421" s="313"/>
      <c r="Y421" s="313"/>
      <c r="Z421" s="311"/>
      <c r="AA421" s="310"/>
      <c r="AB421" s="310"/>
      <c r="AC421" s="310"/>
      <c r="AD421" s="310"/>
      <c r="AE421" s="28"/>
      <c r="AF421" s="310"/>
      <c r="AG421" s="310"/>
      <c r="AH421" s="310"/>
      <c r="AI421" s="310"/>
      <c r="AJ421" s="310"/>
      <c r="AK421" s="310"/>
      <c r="AL421" s="27"/>
      <c r="AM421" s="27"/>
      <c r="AO421" s="258"/>
      <c r="AP421" s="258"/>
    </row>
    <row r="422" spans="1:42" ht="18.75">
      <c r="A422" s="883"/>
      <c r="B422" s="884"/>
      <c r="C422" s="15" t="s">
        <v>33</v>
      </c>
      <c r="D422" s="36"/>
      <c r="E422" s="308">
        <v>150</v>
      </c>
      <c r="F422" s="308">
        <v>100</v>
      </c>
      <c r="G422" s="309">
        <v>100</v>
      </c>
      <c r="H422" s="308">
        <v>75</v>
      </c>
      <c r="I422" s="309">
        <v>10</v>
      </c>
      <c r="J422" s="309">
        <v>30</v>
      </c>
      <c r="K422" s="310" t="s">
        <v>44</v>
      </c>
      <c r="L422" s="310" t="s">
        <v>44</v>
      </c>
      <c r="M422" s="310" t="s">
        <v>44</v>
      </c>
      <c r="N422" s="308">
        <v>650</v>
      </c>
      <c r="O422" s="308">
        <v>500</v>
      </c>
      <c r="P422" s="310" t="s">
        <v>44</v>
      </c>
      <c r="Q422" s="310" t="s">
        <v>44</v>
      </c>
      <c r="R422" s="218">
        <v>200</v>
      </c>
      <c r="S422" s="310"/>
      <c r="T422" s="284">
        <v>550</v>
      </c>
      <c r="U422" s="283">
        <v>1000</v>
      </c>
      <c r="V422" s="283">
        <v>700</v>
      </c>
      <c r="W422" s="283">
        <v>300</v>
      </c>
      <c r="X422" s="308">
        <v>500</v>
      </c>
      <c r="Y422" s="310" t="s">
        <v>44</v>
      </c>
      <c r="Z422" s="284">
        <v>75</v>
      </c>
      <c r="AA422" s="310" t="s">
        <v>44</v>
      </c>
      <c r="AB422" s="310" t="s">
        <v>44</v>
      </c>
      <c r="AC422" s="283">
        <v>250</v>
      </c>
      <c r="AD422" s="310" t="s">
        <v>44</v>
      </c>
      <c r="AE422" s="284">
        <v>75</v>
      </c>
      <c r="AF422" s="310" t="s">
        <v>44</v>
      </c>
      <c r="AG422" s="309">
        <v>1000</v>
      </c>
      <c r="AH422" s="310" t="s">
        <v>44</v>
      </c>
      <c r="AI422" s="310" t="s">
        <v>44</v>
      </c>
      <c r="AJ422" s="310" t="s">
        <v>44</v>
      </c>
      <c r="AK422" s="310" t="s">
        <v>44</v>
      </c>
      <c r="AL422" s="27">
        <v>300</v>
      </c>
      <c r="AM422" s="291">
        <v>25</v>
      </c>
      <c r="AO422" s="258">
        <f>SUM(E422:AN422)</f>
        <v>6590</v>
      </c>
      <c r="AP422" s="258"/>
    </row>
    <row r="423" spans="1:42" ht="18.75">
      <c r="A423" s="883"/>
      <c r="B423" s="884"/>
      <c r="C423" s="15"/>
      <c r="D423" s="36"/>
      <c r="E423" s="309"/>
      <c r="F423" s="309"/>
      <c r="G423" s="309"/>
      <c r="H423" s="309"/>
      <c r="I423" s="309"/>
      <c r="J423" s="309"/>
      <c r="K423" s="310"/>
      <c r="L423" s="310"/>
      <c r="M423" s="310"/>
      <c r="N423" s="309"/>
      <c r="O423" s="309"/>
      <c r="P423" s="314"/>
      <c r="Q423" s="314"/>
      <c r="R423" s="270"/>
      <c r="S423" s="310"/>
      <c r="T423" s="24" t="s">
        <v>44</v>
      </c>
      <c r="U423" s="311"/>
      <c r="V423" s="32"/>
      <c r="W423" s="309"/>
      <c r="X423" s="311"/>
      <c r="Y423" s="311"/>
      <c r="Z423" s="311"/>
      <c r="AA423" s="310"/>
      <c r="AB423" s="310"/>
      <c r="AC423" s="309"/>
      <c r="AD423" s="310"/>
      <c r="AE423" s="29"/>
      <c r="AF423" s="310"/>
      <c r="AG423" s="309"/>
      <c r="AH423" s="309"/>
      <c r="AI423" s="310"/>
      <c r="AJ423" s="310"/>
      <c r="AK423" s="310"/>
      <c r="AL423" s="27"/>
      <c r="AM423" s="27"/>
      <c r="AO423" s="258"/>
      <c r="AP423" s="258"/>
    </row>
    <row r="424" spans="1:42" ht="18.75">
      <c r="A424" s="883"/>
      <c r="B424" s="884"/>
      <c r="C424" s="15" t="s">
        <v>34</v>
      </c>
      <c r="D424" s="36"/>
      <c r="E424" s="310" t="s">
        <v>44</v>
      </c>
      <c r="F424" s="310" t="s">
        <v>44</v>
      </c>
      <c r="G424" s="310" t="s">
        <v>44</v>
      </c>
      <c r="H424" s="310" t="s">
        <v>44</v>
      </c>
      <c r="I424" s="310" t="s">
        <v>44</v>
      </c>
      <c r="J424" s="310" t="s">
        <v>44</v>
      </c>
      <c r="K424" s="310" t="s">
        <v>44</v>
      </c>
      <c r="L424" s="310" t="s">
        <v>44</v>
      </c>
      <c r="M424" s="309">
        <v>100</v>
      </c>
      <c r="N424" s="308">
        <v>650</v>
      </c>
      <c r="O424" s="308">
        <v>500</v>
      </c>
      <c r="P424" s="279">
        <v>200</v>
      </c>
      <c r="Q424" s="279">
        <v>500</v>
      </c>
      <c r="R424" s="270"/>
      <c r="S424" s="310"/>
      <c r="T424" s="24"/>
      <c r="U424" s="310" t="s">
        <v>44</v>
      </c>
      <c r="V424" s="28" t="s">
        <v>44</v>
      </c>
      <c r="W424" s="310" t="s">
        <v>44</v>
      </c>
      <c r="X424" s="310" t="s">
        <v>44</v>
      </c>
      <c r="Y424" s="310" t="s">
        <v>44</v>
      </c>
      <c r="Z424" s="311" t="s">
        <v>44</v>
      </c>
      <c r="AA424" s="310" t="s">
        <v>44</v>
      </c>
      <c r="AB424" s="310" t="s">
        <v>44</v>
      </c>
      <c r="AC424" s="310" t="s">
        <v>44</v>
      </c>
      <c r="AD424" s="310" t="s">
        <v>44</v>
      </c>
      <c r="AE424" s="28" t="s">
        <v>44</v>
      </c>
      <c r="AF424" s="310" t="s">
        <v>44</v>
      </c>
      <c r="AG424" s="310" t="s">
        <v>44</v>
      </c>
      <c r="AH424" s="310" t="s">
        <v>44</v>
      </c>
      <c r="AI424" s="310" t="s">
        <v>44</v>
      </c>
      <c r="AJ424" s="310" t="s">
        <v>44</v>
      </c>
      <c r="AK424" s="310" t="s">
        <v>44</v>
      </c>
      <c r="AL424" s="310" t="s">
        <v>44</v>
      </c>
      <c r="AM424" s="27"/>
      <c r="AO424" s="258">
        <f>SUM(E424:AN424)</f>
        <v>1950</v>
      </c>
      <c r="AP424" s="258">
        <f>AO422+AO424</f>
        <v>8540</v>
      </c>
    </row>
    <row r="425" spans="1:42" ht="18.75">
      <c r="A425" s="885"/>
      <c r="B425" s="886"/>
      <c r="C425" s="15"/>
      <c r="D425" s="36"/>
      <c r="E425" s="310"/>
      <c r="F425" s="310"/>
      <c r="G425" s="310"/>
      <c r="H425" s="310"/>
      <c r="I425" s="310"/>
      <c r="J425" s="310"/>
      <c r="K425" s="310"/>
      <c r="L425" s="310"/>
      <c r="M425" s="309"/>
      <c r="N425" s="310"/>
      <c r="O425" s="310"/>
      <c r="P425" s="315"/>
      <c r="Q425" s="315"/>
      <c r="R425" s="270"/>
      <c r="S425" s="310"/>
      <c r="T425" s="24" t="s">
        <v>44</v>
      </c>
      <c r="U425" s="310"/>
      <c r="V425" s="310"/>
      <c r="W425" s="310"/>
      <c r="X425" s="310"/>
      <c r="Y425" s="310"/>
      <c r="Z425" s="310"/>
      <c r="AA425" s="310"/>
      <c r="AB425" s="310"/>
      <c r="AC425" s="310"/>
      <c r="AD425" s="310"/>
      <c r="AE425" s="310"/>
      <c r="AF425" s="310"/>
      <c r="AG425" s="310"/>
      <c r="AH425" s="310"/>
      <c r="AI425" s="310"/>
      <c r="AJ425" s="312"/>
      <c r="AK425" s="27"/>
      <c r="AL425" s="27"/>
      <c r="AM425" s="27"/>
      <c r="AO425" s="78">
        <f>SUM(AO414:AO424)</f>
        <v>25820</v>
      </c>
      <c r="AP425" s="78">
        <f>SUM(AP414:AP424)</f>
        <v>25820</v>
      </c>
    </row>
    <row r="426" spans="1:42" ht="94.5">
      <c r="A426" s="76">
        <v>6</v>
      </c>
      <c r="B426" s="76" t="s">
        <v>181</v>
      </c>
      <c r="C426" s="180" t="s">
        <v>182</v>
      </c>
      <c r="D426" s="18" t="s">
        <v>0</v>
      </c>
      <c r="E426" s="254" t="s">
        <v>1</v>
      </c>
      <c r="F426" s="254" t="s">
        <v>2</v>
      </c>
      <c r="G426" s="254" t="s">
        <v>3</v>
      </c>
      <c r="H426" s="254" t="s">
        <v>4</v>
      </c>
      <c r="I426" s="254" t="s">
        <v>5</v>
      </c>
      <c r="J426" s="254" t="s">
        <v>221</v>
      </c>
      <c r="K426" s="254" t="s">
        <v>7</v>
      </c>
      <c r="L426" s="254" t="s">
        <v>8</v>
      </c>
      <c r="M426" s="254" t="s">
        <v>9</v>
      </c>
      <c r="N426" s="254" t="s">
        <v>10</v>
      </c>
      <c r="O426" s="254" t="s">
        <v>214</v>
      </c>
      <c r="P426" s="254" t="s">
        <v>12</v>
      </c>
      <c r="Q426" s="254" t="s">
        <v>13</v>
      </c>
      <c r="R426" s="254" t="s">
        <v>93</v>
      </c>
      <c r="S426" s="253" t="s">
        <v>14</v>
      </c>
      <c r="T426" s="254" t="s">
        <v>15</v>
      </c>
      <c r="U426" s="254" t="s">
        <v>16</v>
      </c>
      <c r="V426" s="254" t="s">
        <v>17</v>
      </c>
      <c r="W426" s="254" t="s">
        <v>239</v>
      </c>
      <c r="X426" s="254" t="s">
        <v>19</v>
      </c>
      <c r="Y426" s="254" t="s">
        <v>20</v>
      </c>
      <c r="Z426" s="254" t="s">
        <v>21</v>
      </c>
      <c r="AA426" s="254" t="s">
        <v>242</v>
      </c>
      <c r="AB426" s="254" t="s">
        <v>23</v>
      </c>
      <c r="AC426" s="217" t="s">
        <v>233</v>
      </c>
      <c r="AD426" s="254" t="s">
        <v>25</v>
      </c>
      <c r="AE426" s="254" t="s">
        <v>26</v>
      </c>
      <c r="AF426" s="254" t="s">
        <v>27</v>
      </c>
      <c r="AG426" s="254" t="s">
        <v>28</v>
      </c>
      <c r="AH426" s="254" t="s">
        <v>238</v>
      </c>
      <c r="AI426" s="254" t="s">
        <v>94</v>
      </c>
      <c r="AJ426" s="254" t="s">
        <v>95</v>
      </c>
      <c r="AK426" s="254" t="s">
        <v>96</v>
      </c>
      <c r="AL426" s="33" t="s">
        <v>222</v>
      </c>
      <c r="AM426" s="291" t="s">
        <v>234</v>
      </c>
      <c r="AN426" s="254" t="s">
        <v>36</v>
      </c>
    </row>
    <row r="427" spans="1:42" ht="33">
      <c r="A427" s="881"/>
      <c r="B427" s="882"/>
      <c r="C427" s="6" t="s">
        <v>37</v>
      </c>
      <c r="D427" s="11"/>
      <c r="E427" s="304" t="s">
        <v>45</v>
      </c>
      <c r="F427" s="304" t="s">
        <v>46</v>
      </c>
      <c r="G427" s="304"/>
      <c r="H427" s="304" t="s">
        <v>38</v>
      </c>
      <c r="I427" s="304" t="s">
        <v>39</v>
      </c>
      <c r="J427" s="304" t="s">
        <v>40</v>
      </c>
      <c r="K427" s="304" t="s">
        <v>41</v>
      </c>
      <c r="L427" s="304" t="s">
        <v>42</v>
      </c>
      <c r="M427" s="304" t="s">
        <v>43</v>
      </c>
      <c r="N427" s="304" t="s">
        <v>47</v>
      </c>
      <c r="O427" s="304" t="s">
        <v>48</v>
      </c>
      <c r="P427" s="304" t="s">
        <v>49</v>
      </c>
      <c r="Q427" s="304" t="s">
        <v>50</v>
      </c>
      <c r="R427" s="270"/>
      <c r="S427" s="305"/>
      <c r="T427" s="304" t="s">
        <v>51</v>
      </c>
      <c r="U427" s="304" t="s">
        <v>52</v>
      </c>
      <c r="V427" s="304"/>
      <c r="W427" s="304"/>
      <c r="X427" s="304"/>
      <c r="Y427" s="304"/>
      <c r="Z427" s="304"/>
      <c r="AA427" s="304"/>
      <c r="AB427" s="304"/>
      <c r="AC427" s="304"/>
      <c r="AD427" s="304"/>
      <c r="AE427" s="304"/>
      <c r="AF427" s="304"/>
      <c r="AG427" s="304"/>
      <c r="AH427" s="304"/>
      <c r="AI427" s="304"/>
      <c r="AJ427" s="306"/>
      <c r="AK427" s="27"/>
      <c r="AL427" s="27"/>
      <c r="AM427" s="27"/>
    </row>
    <row r="428" spans="1:42" ht="18.75">
      <c r="A428" s="883"/>
      <c r="B428" s="884"/>
      <c r="C428" s="15" t="s">
        <v>29</v>
      </c>
      <c r="D428" s="36"/>
      <c r="E428" s="308">
        <v>150</v>
      </c>
      <c r="F428" s="308">
        <v>100</v>
      </c>
      <c r="G428" s="309">
        <v>100</v>
      </c>
      <c r="H428" s="308">
        <v>75</v>
      </c>
      <c r="I428" s="309">
        <v>10</v>
      </c>
      <c r="J428" s="309">
        <v>30</v>
      </c>
      <c r="K428" s="308">
        <v>300</v>
      </c>
      <c r="L428" s="308">
        <v>300</v>
      </c>
      <c r="M428" s="310" t="s">
        <v>44</v>
      </c>
      <c r="N428" s="308">
        <v>650</v>
      </c>
      <c r="O428" s="308">
        <v>500</v>
      </c>
      <c r="P428" s="310" t="s">
        <v>44</v>
      </c>
      <c r="Q428" s="310" t="s">
        <v>44</v>
      </c>
      <c r="R428" s="218">
        <v>200</v>
      </c>
      <c r="S428" s="310"/>
      <c r="T428" s="284">
        <v>550</v>
      </c>
      <c r="U428" s="283">
        <v>1000</v>
      </c>
      <c r="V428" s="283">
        <v>700</v>
      </c>
      <c r="W428" s="283">
        <v>300</v>
      </c>
      <c r="X428" s="308">
        <v>500</v>
      </c>
      <c r="Y428" s="275">
        <v>100</v>
      </c>
      <c r="Z428" s="284">
        <v>75</v>
      </c>
      <c r="AA428" s="309">
        <v>500</v>
      </c>
      <c r="AB428" s="309">
        <v>100</v>
      </c>
      <c r="AC428" s="283">
        <v>250</v>
      </c>
      <c r="AD428" s="310" t="s">
        <v>44</v>
      </c>
      <c r="AE428" s="284">
        <v>75</v>
      </c>
      <c r="AF428" s="310" t="s">
        <v>44</v>
      </c>
      <c r="AG428" s="309">
        <v>1000</v>
      </c>
      <c r="AH428" s="309">
        <v>500</v>
      </c>
      <c r="AI428" s="310" t="s">
        <v>44</v>
      </c>
      <c r="AJ428" s="310" t="s">
        <v>44</v>
      </c>
      <c r="AK428" s="310" t="s">
        <v>44</v>
      </c>
      <c r="AL428" s="27">
        <v>300</v>
      </c>
      <c r="AM428" s="291">
        <v>25</v>
      </c>
      <c r="AO428" s="258">
        <f>SUM(E428:AN428)</f>
        <v>8390</v>
      </c>
      <c r="AP428" s="258"/>
    </row>
    <row r="429" spans="1:42" ht="18.75">
      <c r="A429" s="883"/>
      <c r="B429" s="884"/>
      <c r="C429" s="15"/>
      <c r="D429" s="36"/>
      <c r="E429" s="309"/>
      <c r="F429" s="309"/>
      <c r="G429" s="309"/>
      <c r="H429" s="309"/>
      <c r="I429" s="309"/>
      <c r="J429" s="309"/>
      <c r="K429" s="309"/>
      <c r="L429" s="309"/>
      <c r="M429" s="310"/>
      <c r="N429" s="309"/>
      <c r="O429" s="309"/>
      <c r="P429" s="310"/>
      <c r="Q429" s="310"/>
      <c r="R429" s="270"/>
      <c r="S429" s="310"/>
      <c r="T429" s="310"/>
      <c r="U429" s="311"/>
      <c r="V429" s="32"/>
      <c r="W429" s="310"/>
      <c r="X429" s="311"/>
      <c r="Y429" s="311"/>
      <c r="Z429" s="311"/>
      <c r="AA429" s="309"/>
      <c r="AB429" s="309"/>
      <c r="AC429" s="309"/>
      <c r="AD429" s="310"/>
      <c r="AE429" s="29"/>
      <c r="AF429" s="310"/>
      <c r="AG429" s="309"/>
      <c r="AH429" s="309"/>
      <c r="AI429" s="310"/>
      <c r="AJ429" s="310"/>
      <c r="AK429" s="310"/>
      <c r="AL429" s="27"/>
      <c r="AM429" s="27"/>
      <c r="AO429" s="258"/>
      <c r="AP429" s="258"/>
    </row>
    <row r="430" spans="1:42" ht="18.75">
      <c r="A430" s="883"/>
      <c r="B430" s="884"/>
      <c r="C430" s="15" t="s">
        <v>30</v>
      </c>
      <c r="D430" s="36"/>
      <c r="E430" s="310" t="s">
        <v>44</v>
      </c>
      <c r="F430" s="310" t="s">
        <v>44</v>
      </c>
      <c r="G430" s="310" t="s">
        <v>44</v>
      </c>
      <c r="H430" s="310" t="s">
        <v>44</v>
      </c>
      <c r="I430" s="310" t="s">
        <v>44</v>
      </c>
      <c r="J430" s="310" t="s">
        <v>44</v>
      </c>
      <c r="K430" s="310" t="s">
        <v>44</v>
      </c>
      <c r="L430" s="310" t="s">
        <v>44</v>
      </c>
      <c r="M430" s="310" t="s">
        <v>44</v>
      </c>
      <c r="N430" s="308">
        <v>650</v>
      </c>
      <c r="O430" s="308">
        <v>500</v>
      </c>
      <c r="P430" s="310" t="s">
        <v>44</v>
      </c>
      <c r="Q430" s="310" t="s">
        <v>44</v>
      </c>
      <c r="R430" s="270"/>
      <c r="S430" s="310"/>
      <c r="T430" s="24" t="s">
        <v>44</v>
      </c>
      <c r="U430" s="310" t="s">
        <v>44</v>
      </c>
      <c r="V430" s="28" t="s">
        <v>44</v>
      </c>
      <c r="W430" s="310" t="s">
        <v>44</v>
      </c>
      <c r="X430" s="310" t="s">
        <v>44</v>
      </c>
      <c r="Y430" s="310" t="s">
        <v>44</v>
      </c>
      <c r="Z430" s="311" t="s">
        <v>44</v>
      </c>
      <c r="AA430" s="310" t="s">
        <v>44</v>
      </c>
      <c r="AB430" s="310" t="s">
        <v>44</v>
      </c>
      <c r="AC430" s="310" t="s">
        <v>44</v>
      </c>
      <c r="AD430" s="310" t="s">
        <v>44</v>
      </c>
      <c r="AE430" s="28" t="s">
        <v>44</v>
      </c>
      <c r="AF430" s="310" t="s">
        <v>44</v>
      </c>
      <c r="AG430" s="310" t="s">
        <v>44</v>
      </c>
      <c r="AH430" s="310" t="s">
        <v>44</v>
      </c>
      <c r="AI430" s="310" t="s">
        <v>44</v>
      </c>
      <c r="AJ430" s="310" t="s">
        <v>44</v>
      </c>
      <c r="AK430" s="310" t="s">
        <v>44</v>
      </c>
      <c r="AL430" s="310" t="s">
        <v>44</v>
      </c>
      <c r="AM430" s="27"/>
      <c r="AO430" s="258">
        <f>SUM(E430:AN430)</f>
        <v>1150</v>
      </c>
      <c r="AP430" s="258">
        <f>AO428+AO430</f>
        <v>9540</v>
      </c>
    </row>
    <row r="431" spans="1:42" ht="18.75">
      <c r="A431" s="883"/>
      <c r="B431" s="884"/>
      <c r="C431" s="15"/>
      <c r="D431" s="36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270"/>
      <c r="S431" s="310"/>
      <c r="T431" s="310"/>
      <c r="U431" s="313"/>
      <c r="V431" s="63"/>
      <c r="W431" s="304"/>
      <c r="X431" s="313"/>
      <c r="Y431" s="313"/>
      <c r="Z431" s="311"/>
      <c r="AA431" s="310"/>
      <c r="AB431" s="310"/>
      <c r="AC431" s="310"/>
      <c r="AD431" s="310"/>
      <c r="AE431" s="28"/>
      <c r="AF431" s="310"/>
      <c r="AG431" s="310"/>
      <c r="AH431" s="310"/>
      <c r="AI431" s="310"/>
      <c r="AJ431" s="310"/>
      <c r="AK431" s="310"/>
      <c r="AL431" s="27"/>
      <c r="AM431" s="27"/>
      <c r="AO431" s="258"/>
      <c r="AP431" s="258"/>
    </row>
    <row r="432" spans="1:42" ht="18.75">
      <c r="A432" s="883"/>
      <c r="B432" s="884"/>
      <c r="C432" s="15" t="s">
        <v>31</v>
      </c>
      <c r="D432" s="36"/>
      <c r="E432" s="308">
        <v>150</v>
      </c>
      <c r="F432" s="308">
        <v>100</v>
      </c>
      <c r="G432" s="309">
        <v>100</v>
      </c>
      <c r="H432" s="308">
        <v>75</v>
      </c>
      <c r="I432" s="309">
        <v>10</v>
      </c>
      <c r="J432" s="309">
        <v>30</v>
      </c>
      <c r="K432" s="310" t="s">
        <v>44</v>
      </c>
      <c r="L432" s="310" t="s">
        <v>44</v>
      </c>
      <c r="M432" s="310" t="s">
        <v>44</v>
      </c>
      <c r="N432" s="308">
        <v>650</v>
      </c>
      <c r="O432" s="308">
        <v>500</v>
      </c>
      <c r="P432" s="310" t="s">
        <v>44</v>
      </c>
      <c r="Q432" s="310" t="s">
        <v>44</v>
      </c>
      <c r="R432" s="218">
        <v>200</v>
      </c>
      <c r="S432" s="310"/>
      <c r="T432" s="284">
        <v>550</v>
      </c>
      <c r="U432" s="283">
        <v>1000</v>
      </c>
      <c r="V432" s="283">
        <v>700</v>
      </c>
      <c r="W432" s="283">
        <v>300</v>
      </c>
      <c r="X432" s="308">
        <v>500</v>
      </c>
      <c r="Y432" s="310" t="s">
        <v>44</v>
      </c>
      <c r="Z432" s="284">
        <v>75</v>
      </c>
      <c r="AA432" s="310" t="s">
        <v>44</v>
      </c>
      <c r="AB432" s="310" t="s">
        <v>44</v>
      </c>
      <c r="AC432" s="283">
        <v>250</v>
      </c>
      <c r="AD432" s="310" t="s">
        <v>44</v>
      </c>
      <c r="AE432" s="284">
        <v>75</v>
      </c>
      <c r="AF432" s="310" t="s">
        <v>44</v>
      </c>
      <c r="AG432" s="309">
        <v>1000</v>
      </c>
      <c r="AH432" s="310" t="s">
        <v>44</v>
      </c>
      <c r="AI432" s="310" t="s">
        <v>44</v>
      </c>
      <c r="AJ432" s="310" t="s">
        <v>44</v>
      </c>
      <c r="AK432" s="310" t="s">
        <v>44</v>
      </c>
      <c r="AL432" s="27">
        <v>300</v>
      </c>
      <c r="AM432" s="291">
        <v>25</v>
      </c>
      <c r="AO432" s="258">
        <f>SUM(E432:AN432)</f>
        <v>6590</v>
      </c>
      <c r="AP432" s="258"/>
    </row>
    <row r="433" spans="1:42" ht="18.75">
      <c r="A433" s="883"/>
      <c r="B433" s="884"/>
      <c r="C433" s="15"/>
      <c r="D433" s="36"/>
      <c r="E433" s="309"/>
      <c r="F433" s="309"/>
      <c r="G433" s="309"/>
      <c r="H433" s="309"/>
      <c r="I433" s="309"/>
      <c r="J433" s="309"/>
      <c r="K433" s="310"/>
      <c r="L433" s="310"/>
      <c r="M433" s="310"/>
      <c r="N433" s="309"/>
      <c r="O433" s="309"/>
      <c r="P433" s="310"/>
      <c r="Q433" s="310"/>
      <c r="R433" s="270"/>
      <c r="S433" s="310"/>
      <c r="T433" s="310"/>
      <c r="U433" s="311"/>
      <c r="V433" s="32"/>
      <c r="W433" s="310"/>
      <c r="X433" s="311"/>
      <c r="Y433" s="311"/>
      <c r="Z433" s="311"/>
      <c r="AA433" s="310"/>
      <c r="AB433" s="310"/>
      <c r="AC433" s="309"/>
      <c r="AD433" s="310"/>
      <c r="AE433" s="29"/>
      <c r="AF433" s="310"/>
      <c r="AG433" s="309"/>
      <c r="AH433" s="309"/>
      <c r="AI433" s="310"/>
      <c r="AJ433" s="310"/>
      <c r="AK433" s="310"/>
      <c r="AL433" s="27"/>
      <c r="AM433" s="27"/>
      <c r="AO433" s="258"/>
      <c r="AP433" s="258"/>
    </row>
    <row r="434" spans="1:42" ht="18.75">
      <c r="A434" s="883"/>
      <c r="B434" s="884"/>
      <c r="C434" s="15" t="s">
        <v>32</v>
      </c>
      <c r="D434" s="36"/>
      <c r="E434" s="310" t="s">
        <v>44</v>
      </c>
      <c r="F434" s="310" t="s">
        <v>44</v>
      </c>
      <c r="G434" s="310" t="s">
        <v>44</v>
      </c>
      <c r="H434" s="310" t="s">
        <v>44</v>
      </c>
      <c r="I434" s="310" t="s">
        <v>44</v>
      </c>
      <c r="J434" s="310" t="s">
        <v>44</v>
      </c>
      <c r="K434" s="310" t="s">
        <v>44</v>
      </c>
      <c r="L434" s="310" t="s">
        <v>44</v>
      </c>
      <c r="M434" s="310" t="s">
        <v>44</v>
      </c>
      <c r="N434" s="308">
        <v>650</v>
      </c>
      <c r="O434" s="308">
        <v>500</v>
      </c>
      <c r="P434" s="310" t="s">
        <v>44</v>
      </c>
      <c r="Q434" s="310" t="s">
        <v>44</v>
      </c>
      <c r="R434" s="270"/>
      <c r="S434" s="310"/>
      <c r="T434" s="24"/>
      <c r="U434" s="310" t="s">
        <v>44</v>
      </c>
      <c r="V434" s="28" t="s">
        <v>44</v>
      </c>
      <c r="W434" s="310" t="s">
        <v>44</v>
      </c>
      <c r="X434" s="310" t="s">
        <v>44</v>
      </c>
      <c r="Y434" s="310" t="s">
        <v>44</v>
      </c>
      <c r="Z434" s="311" t="s">
        <v>44</v>
      </c>
      <c r="AA434" s="310" t="s">
        <v>44</v>
      </c>
      <c r="AB434" s="310" t="s">
        <v>44</v>
      </c>
      <c r="AC434" s="310" t="s">
        <v>44</v>
      </c>
      <c r="AD434" s="310" t="s">
        <v>44</v>
      </c>
      <c r="AE434" s="28" t="s">
        <v>44</v>
      </c>
      <c r="AF434" s="310" t="s">
        <v>44</v>
      </c>
      <c r="AG434" s="310" t="s">
        <v>44</v>
      </c>
      <c r="AH434" s="310" t="s">
        <v>44</v>
      </c>
      <c r="AI434" s="310" t="s">
        <v>44</v>
      </c>
      <c r="AJ434" s="310" t="s">
        <v>44</v>
      </c>
      <c r="AK434" s="310" t="s">
        <v>44</v>
      </c>
      <c r="AL434" s="310" t="s">
        <v>44</v>
      </c>
      <c r="AM434" s="27"/>
      <c r="AO434" s="258">
        <f>SUM(E434:AN434)</f>
        <v>1150</v>
      </c>
      <c r="AP434" s="258">
        <f>AO432+AO434</f>
        <v>7740</v>
      </c>
    </row>
    <row r="435" spans="1:42" ht="18.75">
      <c r="A435" s="883"/>
      <c r="B435" s="884"/>
      <c r="C435" s="15"/>
      <c r="D435" s="36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270"/>
      <c r="S435" s="310"/>
      <c r="T435" s="310"/>
      <c r="U435" s="313"/>
      <c r="V435" s="63"/>
      <c r="W435" s="310"/>
      <c r="X435" s="313"/>
      <c r="Y435" s="313"/>
      <c r="Z435" s="311"/>
      <c r="AA435" s="310"/>
      <c r="AB435" s="310"/>
      <c r="AC435" s="310"/>
      <c r="AD435" s="310"/>
      <c r="AE435" s="28"/>
      <c r="AF435" s="310"/>
      <c r="AG435" s="310"/>
      <c r="AH435" s="310"/>
      <c r="AI435" s="310"/>
      <c r="AJ435" s="310"/>
      <c r="AK435" s="310"/>
      <c r="AL435" s="27"/>
      <c r="AM435" s="27"/>
      <c r="AO435" s="258"/>
      <c r="AP435" s="258"/>
    </row>
    <row r="436" spans="1:42" ht="18.75">
      <c r="A436" s="883"/>
      <c r="B436" s="884"/>
      <c r="C436" s="15" t="s">
        <v>33</v>
      </c>
      <c r="D436" s="36"/>
      <c r="E436" s="308">
        <v>150</v>
      </c>
      <c r="F436" s="308">
        <v>100</v>
      </c>
      <c r="G436" s="309">
        <v>100</v>
      </c>
      <c r="H436" s="308">
        <v>75</v>
      </c>
      <c r="I436" s="309">
        <v>10</v>
      </c>
      <c r="J436" s="309">
        <v>30</v>
      </c>
      <c r="K436" s="310" t="s">
        <v>44</v>
      </c>
      <c r="L436" s="310" t="s">
        <v>44</v>
      </c>
      <c r="M436" s="310" t="s">
        <v>44</v>
      </c>
      <c r="N436" s="308">
        <v>650</v>
      </c>
      <c r="O436" s="308">
        <v>500</v>
      </c>
      <c r="P436" s="310" t="s">
        <v>44</v>
      </c>
      <c r="Q436" s="310" t="s">
        <v>44</v>
      </c>
      <c r="R436" s="218">
        <v>200</v>
      </c>
      <c r="S436" s="310"/>
      <c r="T436" s="284">
        <v>550</v>
      </c>
      <c r="U436" s="283">
        <v>1000</v>
      </c>
      <c r="V436" s="283">
        <v>700</v>
      </c>
      <c r="W436" s="283">
        <v>300</v>
      </c>
      <c r="X436" s="308">
        <v>500</v>
      </c>
      <c r="Y436" s="310" t="s">
        <v>44</v>
      </c>
      <c r="Z436" s="284">
        <v>75</v>
      </c>
      <c r="AA436" s="310" t="s">
        <v>44</v>
      </c>
      <c r="AB436" s="310" t="s">
        <v>44</v>
      </c>
      <c r="AC436" s="283">
        <v>250</v>
      </c>
      <c r="AD436" s="310" t="s">
        <v>44</v>
      </c>
      <c r="AE436" s="284">
        <v>75</v>
      </c>
      <c r="AF436" s="310" t="s">
        <v>44</v>
      </c>
      <c r="AG436" s="309">
        <v>1000</v>
      </c>
      <c r="AH436" s="310" t="s">
        <v>44</v>
      </c>
      <c r="AI436" s="310" t="s">
        <v>44</v>
      </c>
      <c r="AJ436" s="310" t="s">
        <v>44</v>
      </c>
      <c r="AK436" s="310" t="s">
        <v>44</v>
      </c>
      <c r="AL436" s="27">
        <v>300</v>
      </c>
      <c r="AM436" s="291">
        <v>25</v>
      </c>
      <c r="AO436" s="258">
        <f>SUM(E436:AN436)</f>
        <v>6590</v>
      </c>
      <c r="AP436" s="258"/>
    </row>
    <row r="437" spans="1:42" ht="18.75">
      <c r="A437" s="883"/>
      <c r="B437" s="884"/>
      <c r="C437" s="15"/>
      <c r="D437" s="36"/>
      <c r="E437" s="309"/>
      <c r="F437" s="309"/>
      <c r="G437" s="309"/>
      <c r="H437" s="309"/>
      <c r="I437" s="309"/>
      <c r="J437" s="309"/>
      <c r="K437" s="310"/>
      <c r="L437" s="310"/>
      <c r="M437" s="310"/>
      <c r="N437" s="309"/>
      <c r="O437" s="309"/>
      <c r="P437" s="314"/>
      <c r="Q437" s="314"/>
      <c r="R437" s="270"/>
      <c r="S437" s="310"/>
      <c r="T437" s="24" t="s">
        <v>44</v>
      </c>
      <c r="U437" s="311"/>
      <c r="V437" s="32"/>
      <c r="W437" s="309"/>
      <c r="X437" s="311"/>
      <c r="Y437" s="311"/>
      <c r="Z437" s="311"/>
      <c r="AA437" s="310"/>
      <c r="AB437" s="310"/>
      <c r="AC437" s="309"/>
      <c r="AD437" s="310"/>
      <c r="AE437" s="29"/>
      <c r="AF437" s="310"/>
      <c r="AG437" s="309"/>
      <c r="AH437" s="309"/>
      <c r="AI437" s="310"/>
      <c r="AJ437" s="310"/>
      <c r="AK437" s="310"/>
      <c r="AL437" s="27"/>
      <c r="AM437" s="27"/>
      <c r="AO437" s="258"/>
      <c r="AP437" s="258"/>
    </row>
    <row r="438" spans="1:42" ht="18.75">
      <c r="A438" s="883"/>
      <c r="B438" s="884"/>
      <c r="C438" s="15" t="s">
        <v>34</v>
      </c>
      <c r="D438" s="36"/>
      <c r="E438" s="310" t="s">
        <v>44</v>
      </c>
      <c r="F438" s="310" t="s">
        <v>44</v>
      </c>
      <c r="G438" s="310" t="s">
        <v>44</v>
      </c>
      <c r="H438" s="310" t="s">
        <v>44</v>
      </c>
      <c r="I438" s="310" t="s">
        <v>44</v>
      </c>
      <c r="J438" s="310" t="s">
        <v>44</v>
      </c>
      <c r="K438" s="310" t="s">
        <v>44</v>
      </c>
      <c r="L438" s="310" t="s">
        <v>44</v>
      </c>
      <c r="M438" s="309">
        <v>100</v>
      </c>
      <c r="N438" s="308">
        <v>650</v>
      </c>
      <c r="O438" s="308">
        <v>500</v>
      </c>
      <c r="P438" s="279">
        <v>200</v>
      </c>
      <c r="Q438" s="279">
        <v>500</v>
      </c>
      <c r="R438" s="270"/>
      <c r="S438" s="310"/>
      <c r="T438" s="24"/>
      <c r="U438" s="310" t="s">
        <v>44</v>
      </c>
      <c r="V438" s="28" t="s">
        <v>44</v>
      </c>
      <c r="W438" s="310" t="s">
        <v>44</v>
      </c>
      <c r="X438" s="310" t="s">
        <v>44</v>
      </c>
      <c r="Y438" s="310" t="s">
        <v>44</v>
      </c>
      <c r="Z438" s="311" t="s">
        <v>44</v>
      </c>
      <c r="AA438" s="310" t="s">
        <v>44</v>
      </c>
      <c r="AB438" s="310" t="s">
        <v>44</v>
      </c>
      <c r="AC438" s="310" t="s">
        <v>44</v>
      </c>
      <c r="AD438" s="310" t="s">
        <v>44</v>
      </c>
      <c r="AE438" s="28" t="s">
        <v>44</v>
      </c>
      <c r="AF438" s="310" t="s">
        <v>44</v>
      </c>
      <c r="AG438" s="310" t="s">
        <v>44</v>
      </c>
      <c r="AH438" s="310" t="s">
        <v>44</v>
      </c>
      <c r="AI438" s="310" t="s">
        <v>44</v>
      </c>
      <c r="AJ438" s="310" t="s">
        <v>44</v>
      </c>
      <c r="AK438" s="310" t="s">
        <v>44</v>
      </c>
      <c r="AL438" s="310" t="s">
        <v>44</v>
      </c>
      <c r="AM438" s="27"/>
      <c r="AO438" s="258">
        <f>SUM(E438:AN438)</f>
        <v>1950</v>
      </c>
      <c r="AP438" s="258">
        <f>AO436+AO438</f>
        <v>8540</v>
      </c>
    </row>
    <row r="439" spans="1:42" ht="18.75">
      <c r="A439" s="885"/>
      <c r="B439" s="886"/>
      <c r="C439" s="15"/>
      <c r="D439" s="36"/>
      <c r="E439" s="310"/>
      <c r="F439" s="310"/>
      <c r="G439" s="310"/>
      <c r="H439" s="310"/>
      <c r="I439" s="310"/>
      <c r="J439" s="310"/>
      <c r="K439" s="310"/>
      <c r="L439" s="310"/>
      <c r="M439" s="309"/>
      <c r="N439" s="310"/>
      <c r="O439" s="310"/>
      <c r="P439" s="315"/>
      <c r="Q439" s="315"/>
      <c r="R439" s="270"/>
      <c r="S439" s="310"/>
      <c r="T439" s="24" t="s">
        <v>44</v>
      </c>
      <c r="U439" s="310"/>
      <c r="V439" s="310"/>
      <c r="W439" s="310"/>
      <c r="X439" s="310"/>
      <c r="Y439" s="310"/>
      <c r="Z439" s="310"/>
      <c r="AA439" s="310"/>
      <c r="AB439" s="310"/>
      <c r="AC439" s="310"/>
      <c r="AD439" s="310"/>
      <c r="AE439" s="310"/>
      <c r="AF439" s="310"/>
      <c r="AG439" s="310"/>
      <c r="AH439" s="310"/>
      <c r="AI439" s="310"/>
      <c r="AJ439" s="312"/>
      <c r="AK439" s="27"/>
      <c r="AL439" s="27"/>
      <c r="AM439" s="27"/>
      <c r="AO439" s="78">
        <f>SUM(AO428:AO438)</f>
        <v>25820</v>
      </c>
      <c r="AP439" s="78">
        <f>SUM(AP428:AP438)</f>
        <v>25820</v>
      </c>
    </row>
    <row r="440" spans="1:42" ht="16.5">
      <c r="A440" s="3" t="s">
        <v>170</v>
      </c>
      <c r="B440" s="179"/>
      <c r="C440" s="15"/>
      <c r="D440" s="18"/>
      <c r="E440" s="168">
        <v>1</v>
      </c>
      <c r="F440" s="168">
        <v>2</v>
      </c>
      <c r="G440" s="168">
        <v>3</v>
      </c>
      <c r="H440" s="168">
        <v>4</v>
      </c>
      <c r="I440" s="168">
        <v>5</v>
      </c>
      <c r="J440" s="168">
        <v>6</v>
      </c>
      <c r="K440" s="168">
        <v>7</v>
      </c>
      <c r="L440" s="168">
        <v>8</v>
      </c>
      <c r="M440" s="168">
        <v>9</v>
      </c>
      <c r="N440" s="228">
        <v>10</v>
      </c>
      <c r="O440" s="228">
        <v>11</v>
      </c>
      <c r="P440" s="228">
        <v>12</v>
      </c>
      <c r="Q440" s="228">
        <v>13</v>
      </c>
      <c r="S440" s="168"/>
      <c r="T440" s="168">
        <v>14</v>
      </c>
      <c r="U440" s="168">
        <v>15</v>
      </c>
      <c r="V440" s="168">
        <v>16</v>
      </c>
      <c r="W440" s="168">
        <v>17</v>
      </c>
      <c r="X440" s="168">
        <v>18</v>
      </c>
      <c r="Y440" s="168">
        <v>19</v>
      </c>
      <c r="Z440" s="168">
        <v>20</v>
      </c>
      <c r="AA440" s="168">
        <v>21</v>
      </c>
      <c r="AB440" s="168">
        <v>22</v>
      </c>
      <c r="AC440" s="168">
        <v>23</v>
      </c>
      <c r="AD440" s="168">
        <v>24</v>
      </c>
      <c r="AE440" s="168">
        <v>25</v>
      </c>
      <c r="AF440" s="168">
        <v>26</v>
      </c>
      <c r="AG440" s="168">
        <v>27</v>
      </c>
      <c r="AH440" s="168"/>
      <c r="AI440" s="168">
        <v>28</v>
      </c>
      <c r="AJ440" s="71">
        <v>29</v>
      </c>
    </row>
    <row r="441" spans="1:42" ht="94.5">
      <c r="A441" s="76">
        <v>7</v>
      </c>
      <c r="B441" s="76" t="s">
        <v>183</v>
      </c>
      <c r="C441" s="180" t="s">
        <v>184</v>
      </c>
      <c r="D441" s="18" t="s">
        <v>0</v>
      </c>
      <c r="E441" s="254" t="s">
        <v>1</v>
      </c>
      <c r="F441" s="254" t="s">
        <v>2</v>
      </c>
      <c r="G441" s="254" t="s">
        <v>3</v>
      </c>
      <c r="H441" s="254" t="s">
        <v>4</v>
      </c>
      <c r="I441" s="254" t="s">
        <v>5</v>
      </c>
      <c r="J441" s="254" t="s">
        <v>221</v>
      </c>
      <c r="K441" s="254" t="s">
        <v>7</v>
      </c>
      <c r="L441" s="254" t="s">
        <v>8</v>
      </c>
      <c r="M441" s="254" t="s">
        <v>9</v>
      </c>
      <c r="N441" s="254" t="s">
        <v>10</v>
      </c>
      <c r="O441" s="254" t="s">
        <v>214</v>
      </c>
      <c r="P441" s="254" t="s">
        <v>12</v>
      </c>
      <c r="Q441" s="254" t="s">
        <v>13</v>
      </c>
      <c r="R441" s="254" t="s">
        <v>93</v>
      </c>
      <c r="S441" s="253" t="s">
        <v>14</v>
      </c>
      <c r="T441" s="254" t="s">
        <v>15</v>
      </c>
      <c r="U441" s="254" t="s">
        <v>16</v>
      </c>
      <c r="V441" s="254" t="s">
        <v>17</v>
      </c>
      <c r="W441" s="254" t="s">
        <v>239</v>
      </c>
      <c r="X441" s="254" t="s">
        <v>19</v>
      </c>
      <c r="Y441" s="254" t="s">
        <v>20</v>
      </c>
      <c r="Z441" s="254" t="s">
        <v>21</v>
      </c>
      <c r="AA441" s="254" t="s">
        <v>242</v>
      </c>
      <c r="AB441" s="254" t="s">
        <v>23</v>
      </c>
      <c r="AC441" s="217" t="s">
        <v>233</v>
      </c>
      <c r="AD441" s="254" t="s">
        <v>25</v>
      </c>
      <c r="AE441" s="254" t="s">
        <v>26</v>
      </c>
      <c r="AF441" s="254" t="s">
        <v>27</v>
      </c>
      <c r="AG441" s="254" t="s">
        <v>28</v>
      </c>
      <c r="AH441" s="254" t="s">
        <v>238</v>
      </c>
      <c r="AI441" s="254" t="s">
        <v>94</v>
      </c>
      <c r="AJ441" s="254" t="s">
        <v>95</v>
      </c>
      <c r="AK441" s="254" t="s">
        <v>96</v>
      </c>
      <c r="AL441" s="33" t="s">
        <v>222</v>
      </c>
      <c r="AM441" s="291" t="s">
        <v>234</v>
      </c>
      <c r="AN441" s="254" t="s">
        <v>36</v>
      </c>
    </row>
    <row r="442" spans="1:42" ht="33">
      <c r="A442" s="881"/>
      <c r="B442" s="882"/>
      <c r="C442" s="6" t="s">
        <v>37</v>
      </c>
      <c r="D442" s="11"/>
      <c r="E442" s="304" t="s">
        <v>45</v>
      </c>
      <c r="F442" s="304" t="s">
        <v>46</v>
      </c>
      <c r="G442" s="304"/>
      <c r="H442" s="304" t="s">
        <v>38</v>
      </c>
      <c r="I442" s="304" t="s">
        <v>39</v>
      </c>
      <c r="J442" s="304" t="s">
        <v>40</v>
      </c>
      <c r="K442" s="304" t="s">
        <v>41</v>
      </c>
      <c r="L442" s="304" t="s">
        <v>42</v>
      </c>
      <c r="M442" s="304" t="s">
        <v>43</v>
      </c>
      <c r="N442" s="304" t="s">
        <v>47</v>
      </c>
      <c r="O442" s="304" t="s">
        <v>48</v>
      </c>
      <c r="P442" s="304" t="s">
        <v>49</v>
      </c>
      <c r="Q442" s="304" t="s">
        <v>50</v>
      </c>
      <c r="R442" s="270"/>
      <c r="S442" s="305"/>
      <c r="T442" s="304" t="s">
        <v>51</v>
      </c>
      <c r="U442" s="304" t="s">
        <v>52</v>
      </c>
      <c r="V442" s="304"/>
      <c r="W442" s="304"/>
      <c r="X442" s="304"/>
      <c r="Y442" s="304"/>
      <c r="Z442" s="304"/>
      <c r="AA442" s="304"/>
      <c r="AB442" s="304"/>
      <c r="AC442" s="304"/>
      <c r="AD442" s="304"/>
      <c r="AE442" s="304"/>
      <c r="AF442" s="304"/>
      <c r="AG442" s="304"/>
      <c r="AH442" s="304"/>
      <c r="AI442" s="304"/>
      <c r="AJ442" s="306"/>
      <c r="AK442" s="27"/>
      <c r="AL442" s="27"/>
      <c r="AM442" s="27"/>
    </row>
    <row r="443" spans="1:42" ht="18.75">
      <c r="A443" s="883"/>
      <c r="B443" s="884"/>
      <c r="C443" s="15" t="s">
        <v>29</v>
      </c>
      <c r="D443" s="36"/>
      <c r="E443" s="308">
        <v>150</v>
      </c>
      <c r="F443" s="308">
        <v>100</v>
      </c>
      <c r="G443" s="309">
        <v>100</v>
      </c>
      <c r="H443" s="308">
        <v>75</v>
      </c>
      <c r="I443" s="309">
        <v>10</v>
      </c>
      <c r="J443" s="309">
        <v>30</v>
      </c>
      <c r="K443" s="308">
        <v>300</v>
      </c>
      <c r="L443" s="308">
        <v>300</v>
      </c>
      <c r="M443" s="310" t="s">
        <v>44</v>
      </c>
      <c r="N443" s="308">
        <v>650</v>
      </c>
      <c r="O443" s="308">
        <v>500</v>
      </c>
      <c r="P443" s="310" t="s">
        <v>44</v>
      </c>
      <c r="Q443" s="310" t="s">
        <v>44</v>
      </c>
      <c r="R443" s="218">
        <v>200</v>
      </c>
      <c r="S443" s="310"/>
      <c r="T443" s="284">
        <v>550</v>
      </c>
      <c r="U443" s="283">
        <v>1000</v>
      </c>
      <c r="V443" s="283">
        <v>700</v>
      </c>
      <c r="W443" s="283">
        <v>300</v>
      </c>
      <c r="X443" s="308">
        <v>500</v>
      </c>
      <c r="Y443" s="275">
        <v>100</v>
      </c>
      <c r="Z443" s="284">
        <v>75</v>
      </c>
      <c r="AA443" s="309">
        <v>500</v>
      </c>
      <c r="AB443" s="309">
        <v>100</v>
      </c>
      <c r="AC443" s="283">
        <v>250</v>
      </c>
      <c r="AD443" s="310" t="s">
        <v>44</v>
      </c>
      <c r="AE443" s="284">
        <v>75</v>
      </c>
      <c r="AF443" s="310" t="s">
        <v>44</v>
      </c>
      <c r="AG443" s="309">
        <v>1000</v>
      </c>
      <c r="AH443" s="309">
        <v>500</v>
      </c>
      <c r="AI443" s="310" t="s">
        <v>44</v>
      </c>
      <c r="AJ443" s="310" t="s">
        <v>44</v>
      </c>
      <c r="AK443" s="310" t="s">
        <v>44</v>
      </c>
      <c r="AL443" s="27">
        <v>300</v>
      </c>
      <c r="AM443" s="291">
        <v>25</v>
      </c>
      <c r="AO443" s="258">
        <f>SUM(E443:AN443)</f>
        <v>8390</v>
      </c>
      <c r="AP443" s="258"/>
    </row>
    <row r="444" spans="1:42" ht="18.75">
      <c r="A444" s="883"/>
      <c r="B444" s="884"/>
      <c r="C444" s="15"/>
      <c r="D444" s="36"/>
      <c r="E444" s="309"/>
      <c r="F444" s="309"/>
      <c r="G444" s="309"/>
      <c r="H444" s="309"/>
      <c r="I444" s="309"/>
      <c r="J444" s="309"/>
      <c r="K444" s="309"/>
      <c r="L444" s="309"/>
      <c r="M444" s="310"/>
      <c r="N444" s="309"/>
      <c r="O444" s="309"/>
      <c r="P444" s="310"/>
      <c r="Q444" s="310"/>
      <c r="R444" s="270"/>
      <c r="S444" s="310"/>
      <c r="T444" s="310"/>
      <c r="U444" s="311"/>
      <c r="V444" s="32"/>
      <c r="W444" s="310"/>
      <c r="X444" s="311"/>
      <c r="Y444" s="311"/>
      <c r="Z444" s="311"/>
      <c r="AA444" s="309"/>
      <c r="AB444" s="309"/>
      <c r="AC444" s="309"/>
      <c r="AD444" s="310"/>
      <c r="AE444" s="29"/>
      <c r="AF444" s="310"/>
      <c r="AG444" s="309"/>
      <c r="AH444" s="309"/>
      <c r="AI444" s="310"/>
      <c r="AJ444" s="310"/>
      <c r="AK444" s="310"/>
      <c r="AL444" s="27"/>
      <c r="AM444" s="27"/>
      <c r="AO444" s="258"/>
      <c r="AP444" s="258"/>
    </row>
    <row r="445" spans="1:42" ht="18.75">
      <c r="A445" s="883"/>
      <c r="B445" s="884"/>
      <c r="C445" s="15" t="s">
        <v>30</v>
      </c>
      <c r="D445" s="36"/>
      <c r="E445" s="310" t="s">
        <v>44</v>
      </c>
      <c r="F445" s="310" t="s">
        <v>44</v>
      </c>
      <c r="G445" s="310" t="s">
        <v>44</v>
      </c>
      <c r="H445" s="310" t="s">
        <v>44</v>
      </c>
      <c r="I445" s="310" t="s">
        <v>44</v>
      </c>
      <c r="J445" s="310" t="s">
        <v>44</v>
      </c>
      <c r="K445" s="310" t="s">
        <v>44</v>
      </c>
      <c r="L445" s="310" t="s">
        <v>44</v>
      </c>
      <c r="M445" s="310" t="s">
        <v>44</v>
      </c>
      <c r="N445" s="308">
        <v>650</v>
      </c>
      <c r="O445" s="308">
        <v>500</v>
      </c>
      <c r="P445" s="310" t="s">
        <v>44</v>
      </c>
      <c r="Q445" s="310" t="s">
        <v>44</v>
      </c>
      <c r="R445" s="270"/>
      <c r="S445" s="310"/>
      <c r="T445" s="24" t="s">
        <v>44</v>
      </c>
      <c r="U445" s="310" t="s">
        <v>44</v>
      </c>
      <c r="V445" s="28" t="s">
        <v>44</v>
      </c>
      <c r="W445" s="310" t="s">
        <v>44</v>
      </c>
      <c r="X445" s="310" t="s">
        <v>44</v>
      </c>
      <c r="Y445" s="310" t="s">
        <v>44</v>
      </c>
      <c r="Z445" s="311" t="s">
        <v>44</v>
      </c>
      <c r="AA445" s="310" t="s">
        <v>44</v>
      </c>
      <c r="AB445" s="310" t="s">
        <v>44</v>
      </c>
      <c r="AC445" s="310" t="s">
        <v>44</v>
      </c>
      <c r="AD445" s="310" t="s">
        <v>44</v>
      </c>
      <c r="AE445" s="28" t="s">
        <v>44</v>
      </c>
      <c r="AF445" s="310" t="s">
        <v>44</v>
      </c>
      <c r="AG445" s="310" t="s">
        <v>44</v>
      </c>
      <c r="AH445" s="310" t="s">
        <v>44</v>
      </c>
      <c r="AI445" s="310" t="s">
        <v>44</v>
      </c>
      <c r="AJ445" s="310" t="s">
        <v>44</v>
      </c>
      <c r="AK445" s="310" t="s">
        <v>44</v>
      </c>
      <c r="AL445" s="310" t="s">
        <v>44</v>
      </c>
      <c r="AM445" s="27"/>
      <c r="AO445" s="258">
        <f>SUM(E445:AN445)</f>
        <v>1150</v>
      </c>
      <c r="AP445" s="258">
        <f>AO443+AO445</f>
        <v>9540</v>
      </c>
    </row>
    <row r="446" spans="1:42" ht="18.75">
      <c r="A446" s="883"/>
      <c r="B446" s="884"/>
      <c r="C446" s="15"/>
      <c r="D446" s="36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270"/>
      <c r="S446" s="310"/>
      <c r="T446" s="310"/>
      <c r="U446" s="313"/>
      <c r="V446" s="63"/>
      <c r="W446" s="304"/>
      <c r="X446" s="313"/>
      <c r="Y446" s="313"/>
      <c r="Z446" s="311"/>
      <c r="AA446" s="310"/>
      <c r="AB446" s="310"/>
      <c r="AC446" s="310"/>
      <c r="AD446" s="310"/>
      <c r="AE446" s="28"/>
      <c r="AF446" s="310"/>
      <c r="AG446" s="310"/>
      <c r="AH446" s="310"/>
      <c r="AI446" s="310"/>
      <c r="AJ446" s="310"/>
      <c r="AK446" s="310"/>
      <c r="AL446" s="27"/>
      <c r="AM446" s="27"/>
      <c r="AO446" s="258"/>
      <c r="AP446" s="258"/>
    </row>
    <row r="447" spans="1:42" ht="18.75">
      <c r="A447" s="883"/>
      <c r="B447" s="884"/>
      <c r="C447" s="15" t="s">
        <v>31</v>
      </c>
      <c r="D447" s="36"/>
      <c r="E447" s="308">
        <v>150</v>
      </c>
      <c r="F447" s="308">
        <v>100</v>
      </c>
      <c r="G447" s="309">
        <v>100</v>
      </c>
      <c r="H447" s="308">
        <v>75</v>
      </c>
      <c r="I447" s="309">
        <v>10</v>
      </c>
      <c r="J447" s="309">
        <v>30</v>
      </c>
      <c r="K447" s="310" t="s">
        <v>44</v>
      </c>
      <c r="L447" s="310" t="s">
        <v>44</v>
      </c>
      <c r="M447" s="310" t="s">
        <v>44</v>
      </c>
      <c r="N447" s="308">
        <v>650</v>
      </c>
      <c r="O447" s="308">
        <v>500</v>
      </c>
      <c r="P447" s="310" t="s">
        <v>44</v>
      </c>
      <c r="Q447" s="310" t="s">
        <v>44</v>
      </c>
      <c r="R447" s="218">
        <v>200</v>
      </c>
      <c r="S447" s="310"/>
      <c r="T447" s="284">
        <v>550</v>
      </c>
      <c r="U447" s="283">
        <v>1000</v>
      </c>
      <c r="V447" s="283">
        <v>700</v>
      </c>
      <c r="W447" s="283">
        <v>300</v>
      </c>
      <c r="X447" s="308">
        <v>500</v>
      </c>
      <c r="Y447" s="310" t="s">
        <v>44</v>
      </c>
      <c r="Z447" s="284">
        <v>75</v>
      </c>
      <c r="AA447" s="310" t="s">
        <v>44</v>
      </c>
      <c r="AB447" s="310" t="s">
        <v>44</v>
      </c>
      <c r="AC447" s="283">
        <v>250</v>
      </c>
      <c r="AD447" s="310" t="s">
        <v>44</v>
      </c>
      <c r="AE447" s="284">
        <v>75</v>
      </c>
      <c r="AF447" s="310" t="s">
        <v>44</v>
      </c>
      <c r="AG447" s="309">
        <v>1000</v>
      </c>
      <c r="AH447" s="310" t="s">
        <v>44</v>
      </c>
      <c r="AI447" s="310" t="s">
        <v>44</v>
      </c>
      <c r="AJ447" s="310" t="s">
        <v>44</v>
      </c>
      <c r="AK447" s="310" t="s">
        <v>44</v>
      </c>
      <c r="AL447" s="27">
        <v>300</v>
      </c>
      <c r="AM447" s="291">
        <v>25</v>
      </c>
      <c r="AO447" s="258">
        <f>SUM(E447:AN447)</f>
        <v>6590</v>
      </c>
      <c r="AP447" s="258"/>
    </row>
    <row r="448" spans="1:42" ht="18.75">
      <c r="A448" s="883"/>
      <c r="B448" s="884"/>
      <c r="C448" s="15"/>
      <c r="D448" s="36"/>
      <c r="E448" s="309"/>
      <c r="F448" s="309"/>
      <c r="G448" s="309"/>
      <c r="H448" s="309"/>
      <c r="I448" s="309"/>
      <c r="J448" s="309"/>
      <c r="K448" s="310"/>
      <c r="L448" s="310"/>
      <c r="M448" s="310"/>
      <c r="N448" s="309"/>
      <c r="O448" s="309"/>
      <c r="P448" s="310"/>
      <c r="Q448" s="310"/>
      <c r="R448" s="270"/>
      <c r="S448" s="310"/>
      <c r="T448" s="310"/>
      <c r="U448" s="311"/>
      <c r="V448" s="32"/>
      <c r="W448" s="310"/>
      <c r="X448" s="311"/>
      <c r="Y448" s="311"/>
      <c r="Z448" s="311"/>
      <c r="AA448" s="310"/>
      <c r="AB448" s="310"/>
      <c r="AC448" s="309"/>
      <c r="AD448" s="310"/>
      <c r="AE448" s="29"/>
      <c r="AF448" s="310"/>
      <c r="AG448" s="309"/>
      <c r="AH448" s="309"/>
      <c r="AI448" s="310"/>
      <c r="AJ448" s="310"/>
      <c r="AK448" s="310"/>
      <c r="AL448" s="27"/>
      <c r="AM448" s="27"/>
      <c r="AO448" s="258"/>
      <c r="AP448" s="258"/>
    </row>
    <row r="449" spans="1:42" ht="18.75">
      <c r="A449" s="883"/>
      <c r="B449" s="884"/>
      <c r="C449" s="15" t="s">
        <v>32</v>
      </c>
      <c r="D449" s="36"/>
      <c r="E449" s="310" t="s">
        <v>44</v>
      </c>
      <c r="F449" s="310" t="s">
        <v>44</v>
      </c>
      <c r="G449" s="310" t="s">
        <v>44</v>
      </c>
      <c r="H449" s="310" t="s">
        <v>44</v>
      </c>
      <c r="I449" s="310" t="s">
        <v>44</v>
      </c>
      <c r="J449" s="310" t="s">
        <v>44</v>
      </c>
      <c r="K449" s="310" t="s">
        <v>44</v>
      </c>
      <c r="L449" s="310" t="s">
        <v>44</v>
      </c>
      <c r="M449" s="310" t="s">
        <v>44</v>
      </c>
      <c r="N449" s="308">
        <v>650</v>
      </c>
      <c r="O449" s="308">
        <v>500</v>
      </c>
      <c r="P449" s="310" t="s">
        <v>44</v>
      </c>
      <c r="Q449" s="310" t="s">
        <v>44</v>
      </c>
      <c r="R449" s="270"/>
      <c r="S449" s="310"/>
      <c r="T449" s="24"/>
      <c r="U449" s="310" t="s">
        <v>44</v>
      </c>
      <c r="V449" s="28" t="s">
        <v>44</v>
      </c>
      <c r="W449" s="310" t="s">
        <v>44</v>
      </c>
      <c r="X449" s="310" t="s">
        <v>44</v>
      </c>
      <c r="Y449" s="310" t="s">
        <v>44</v>
      </c>
      <c r="Z449" s="311" t="s">
        <v>44</v>
      </c>
      <c r="AA449" s="310" t="s">
        <v>44</v>
      </c>
      <c r="AB449" s="310" t="s">
        <v>44</v>
      </c>
      <c r="AC449" s="310" t="s">
        <v>44</v>
      </c>
      <c r="AD449" s="310" t="s">
        <v>44</v>
      </c>
      <c r="AE449" s="28" t="s">
        <v>44</v>
      </c>
      <c r="AF449" s="310" t="s">
        <v>44</v>
      </c>
      <c r="AG449" s="310" t="s">
        <v>44</v>
      </c>
      <c r="AH449" s="310" t="s">
        <v>44</v>
      </c>
      <c r="AI449" s="310" t="s">
        <v>44</v>
      </c>
      <c r="AJ449" s="310" t="s">
        <v>44</v>
      </c>
      <c r="AK449" s="310" t="s">
        <v>44</v>
      </c>
      <c r="AL449" s="310" t="s">
        <v>44</v>
      </c>
      <c r="AM449" s="27"/>
      <c r="AO449" s="258">
        <f>SUM(E449:AN449)</f>
        <v>1150</v>
      </c>
      <c r="AP449" s="258">
        <f>AO447+AO449</f>
        <v>7740</v>
      </c>
    </row>
    <row r="450" spans="1:42" ht="18.75">
      <c r="A450" s="883"/>
      <c r="B450" s="884"/>
      <c r="C450" s="15"/>
      <c r="D450" s="36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270"/>
      <c r="S450" s="310"/>
      <c r="T450" s="310"/>
      <c r="U450" s="313"/>
      <c r="V450" s="63"/>
      <c r="W450" s="310"/>
      <c r="X450" s="313"/>
      <c r="Y450" s="313"/>
      <c r="Z450" s="311"/>
      <c r="AA450" s="310"/>
      <c r="AB450" s="310"/>
      <c r="AC450" s="310"/>
      <c r="AD450" s="310"/>
      <c r="AE450" s="28"/>
      <c r="AF450" s="310"/>
      <c r="AG450" s="310"/>
      <c r="AH450" s="310"/>
      <c r="AI450" s="310"/>
      <c r="AJ450" s="310"/>
      <c r="AK450" s="310"/>
      <c r="AL450" s="27"/>
      <c r="AM450" s="27"/>
      <c r="AO450" s="258"/>
      <c r="AP450" s="258"/>
    </row>
    <row r="451" spans="1:42" ht="18.75">
      <c r="A451" s="883"/>
      <c r="B451" s="884"/>
      <c r="C451" s="15" t="s">
        <v>33</v>
      </c>
      <c r="D451" s="36"/>
      <c r="E451" s="308">
        <v>150</v>
      </c>
      <c r="F451" s="308">
        <v>100</v>
      </c>
      <c r="G451" s="309">
        <v>100</v>
      </c>
      <c r="H451" s="308">
        <v>75</v>
      </c>
      <c r="I451" s="309">
        <v>10</v>
      </c>
      <c r="J451" s="309">
        <v>30</v>
      </c>
      <c r="K451" s="310" t="s">
        <v>44</v>
      </c>
      <c r="L451" s="310" t="s">
        <v>44</v>
      </c>
      <c r="M451" s="310" t="s">
        <v>44</v>
      </c>
      <c r="N451" s="308">
        <v>650</v>
      </c>
      <c r="O451" s="308">
        <v>500</v>
      </c>
      <c r="P451" s="310" t="s">
        <v>44</v>
      </c>
      <c r="Q451" s="310" t="s">
        <v>44</v>
      </c>
      <c r="R451" s="218">
        <v>200</v>
      </c>
      <c r="S451" s="310"/>
      <c r="T451" s="284">
        <v>550</v>
      </c>
      <c r="U451" s="283">
        <v>1000</v>
      </c>
      <c r="V451" s="283">
        <v>700</v>
      </c>
      <c r="W451" s="283">
        <v>300</v>
      </c>
      <c r="X451" s="308">
        <v>500</v>
      </c>
      <c r="Y451" s="310" t="s">
        <v>44</v>
      </c>
      <c r="Z451" s="284">
        <v>75</v>
      </c>
      <c r="AA451" s="310" t="s">
        <v>44</v>
      </c>
      <c r="AB451" s="310" t="s">
        <v>44</v>
      </c>
      <c r="AC451" s="283">
        <v>250</v>
      </c>
      <c r="AD451" s="310" t="s">
        <v>44</v>
      </c>
      <c r="AE451" s="284">
        <v>75</v>
      </c>
      <c r="AF451" s="310" t="s">
        <v>44</v>
      </c>
      <c r="AG451" s="309">
        <v>1000</v>
      </c>
      <c r="AH451" s="310" t="s">
        <v>44</v>
      </c>
      <c r="AI451" s="310" t="s">
        <v>44</v>
      </c>
      <c r="AJ451" s="310" t="s">
        <v>44</v>
      </c>
      <c r="AK451" s="310" t="s">
        <v>44</v>
      </c>
      <c r="AL451" s="27">
        <v>300</v>
      </c>
      <c r="AM451" s="291">
        <v>25</v>
      </c>
      <c r="AO451" s="258">
        <f>SUM(E451:AN451)</f>
        <v>6590</v>
      </c>
      <c r="AP451" s="258"/>
    </row>
    <row r="452" spans="1:42" ht="18.75">
      <c r="A452" s="883"/>
      <c r="B452" s="884"/>
      <c r="C452" s="15"/>
      <c r="D452" s="36"/>
      <c r="E452" s="309"/>
      <c r="F452" s="309"/>
      <c r="G452" s="309"/>
      <c r="H452" s="309"/>
      <c r="I452" s="309"/>
      <c r="J452" s="309"/>
      <c r="K452" s="310"/>
      <c r="L452" s="310"/>
      <c r="M452" s="310"/>
      <c r="N452" s="309"/>
      <c r="O452" s="309"/>
      <c r="P452" s="314"/>
      <c r="Q452" s="314"/>
      <c r="R452" s="270"/>
      <c r="S452" s="310"/>
      <c r="T452" s="24" t="s">
        <v>44</v>
      </c>
      <c r="U452" s="311"/>
      <c r="V452" s="32"/>
      <c r="W452" s="309"/>
      <c r="X452" s="311"/>
      <c r="Y452" s="311"/>
      <c r="Z452" s="311"/>
      <c r="AA452" s="310"/>
      <c r="AB452" s="310"/>
      <c r="AC452" s="309"/>
      <c r="AD452" s="310"/>
      <c r="AE452" s="29"/>
      <c r="AF452" s="310"/>
      <c r="AG452" s="309"/>
      <c r="AH452" s="309"/>
      <c r="AI452" s="310"/>
      <c r="AJ452" s="310"/>
      <c r="AK452" s="310"/>
      <c r="AL452" s="27"/>
      <c r="AM452" s="27"/>
      <c r="AO452" s="258"/>
      <c r="AP452" s="258"/>
    </row>
    <row r="453" spans="1:42" ht="18.75">
      <c r="A453" s="883"/>
      <c r="B453" s="884"/>
      <c r="C453" s="15" t="s">
        <v>34</v>
      </c>
      <c r="D453" s="36"/>
      <c r="E453" s="310" t="s">
        <v>44</v>
      </c>
      <c r="F453" s="310" t="s">
        <v>44</v>
      </c>
      <c r="G453" s="310" t="s">
        <v>44</v>
      </c>
      <c r="H453" s="310" t="s">
        <v>44</v>
      </c>
      <c r="I453" s="310" t="s">
        <v>44</v>
      </c>
      <c r="J453" s="310" t="s">
        <v>44</v>
      </c>
      <c r="K453" s="310" t="s">
        <v>44</v>
      </c>
      <c r="L453" s="310" t="s">
        <v>44</v>
      </c>
      <c r="M453" s="309">
        <v>100</v>
      </c>
      <c r="N453" s="308">
        <v>650</v>
      </c>
      <c r="O453" s="308">
        <v>500</v>
      </c>
      <c r="P453" s="279">
        <v>200</v>
      </c>
      <c r="Q453" s="279">
        <v>500</v>
      </c>
      <c r="R453" s="270"/>
      <c r="S453" s="310"/>
      <c r="T453" s="24"/>
      <c r="U453" s="310" t="s">
        <v>44</v>
      </c>
      <c r="V453" s="28" t="s">
        <v>44</v>
      </c>
      <c r="W453" s="310" t="s">
        <v>44</v>
      </c>
      <c r="X453" s="310" t="s">
        <v>44</v>
      </c>
      <c r="Y453" s="310" t="s">
        <v>44</v>
      </c>
      <c r="Z453" s="311" t="s">
        <v>44</v>
      </c>
      <c r="AA453" s="310" t="s">
        <v>44</v>
      </c>
      <c r="AB453" s="310" t="s">
        <v>44</v>
      </c>
      <c r="AC453" s="310" t="s">
        <v>44</v>
      </c>
      <c r="AD453" s="310" t="s">
        <v>44</v>
      </c>
      <c r="AE453" s="28" t="s">
        <v>44</v>
      </c>
      <c r="AF453" s="310" t="s">
        <v>44</v>
      </c>
      <c r="AG453" s="310" t="s">
        <v>44</v>
      </c>
      <c r="AH453" s="310" t="s">
        <v>44</v>
      </c>
      <c r="AI453" s="310" t="s">
        <v>44</v>
      </c>
      <c r="AJ453" s="310" t="s">
        <v>44</v>
      </c>
      <c r="AK453" s="310" t="s">
        <v>44</v>
      </c>
      <c r="AL453" s="310" t="s">
        <v>44</v>
      </c>
      <c r="AM453" s="27"/>
      <c r="AO453" s="258">
        <f>SUM(E453:AN453)</f>
        <v>1950</v>
      </c>
      <c r="AP453" s="258">
        <f>AO451+AO453</f>
        <v>8540</v>
      </c>
    </row>
    <row r="454" spans="1:42" ht="18.75">
      <c r="A454" s="885"/>
      <c r="B454" s="886"/>
      <c r="C454" s="15"/>
      <c r="D454" s="36"/>
      <c r="E454" s="310"/>
      <c r="F454" s="310"/>
      <c r="G454" s="310"/>
      <c r="H454" s="310"/>
      <c r="I454" s="310"/>
      <c r="J454" s="310"/>
      <c r="K454" s="310"/>
      <c r="L454" s="310"/>
      <c r="M454" s="309"/>
      <c r="N454" s="310"/>
      <c r="O454" s="310"/>
      <c r="P454" s="315"/>
      <c r="Q454" s="315"/>
      <c r="R454" s="270"/>
      <c r="S454" s="310"/>
      <c r="T454" s="24" t="s">
        <v>44</v>
      </c>
      <c r="U454" s="310"/>
      <c r="V454" s="310"/>
      <c r="W454" s="310"/>
      <c r="X454" s="310"/>
      <c r="Y454" s="310"/>
      <c r="Z454" s="310"/>
      <c r="AA454" s="310"/>
      <c r="AB454" s="310"/>
      <c r="AC454" s="310"/>
      <c r="AD454" s="310"/>
      <c r="AE454" s="310"/>
      <c r="AF454" s="310"/>
      <c r="AG454" s="310"/>
      <c r="AH454" s="310"/>
      <c r="AI454" s="310"/>
      <c r="AJ454" s="312"/>
      <c r="AK454" s="27"/>
      <c r="AL454" s="27"/>
      <c r="AM454" s="27"/>
      <c r="AO454" s="78">
        <f>SUM(AO443:AO453)</f>
        <v>25820</v>
      </c>
      <c r="AP454" s="78">
        <f>SUM(AP443:AP453)</f>
        <v>25820</v>
      </c>
    </row>
    <row r="455" spans="1:42" ht="94.5">
      <c r="A455" s="76">
        <v>8</v>
      </c>
      <c r="B455" s="76" t="s">
        <v>185</v>
      </c>
      <c r="C455" s="180" t="s">
        <v>186</v>
      </c>
      <c r="D455" s="18" t="s">
        <v>0</v>
      </c>
      <c r="E455" s="254" t="s">
        <v>1</v>
      </c>
      <c r="F455" s="254" t="s">
        <v>2</v>
      </c>
      <c r="G455" s="254" t="s">
        <v>3</v>
      </c>
      <c r="H455" s="254" t="s">
        <v>4</v>
      </c>
      <c r="I455" s="254" t="s">
        <v>5</v>
      </c>
      <c r="J455" s="254" t="s">
        <v>221</v>
      </c>
      <c r="K455" s="254" t="s">
        <v>7</v>
      </c>
      <c r="L455" s="254" t="s">
        <v>8</v>
      </c>
      <c r="M455" s="254" t="s">
        <v>9</v>
      </c>
      <c r="N455" s="254" t="s">
        <v>10</v>
      </c>
      <c r="O455" s="254" t="s">
        <v>214</v>
      </c>
      <c r="P455" s="254" t="s">
        <v>12</v>
      </c>
      <c r="Q455" s="254" t="s">
        <v>13</v>
      </c>
      <c r="R455" s="254" t="s">
        <v>93</v>
      </c>
      <c r="S455" s="253" t="s">
        <v>14</v>
      </c>
      <c r="T455" s="254" t="s">
        <v>15</v>
      </c>
      <c r="U455" s="254" t="s">
        <v>16</v>
      </c>
      <c r="V455" s="254" t="s">
        <v>17</v>
      </c>
      <c r="W455" s="254" t="s">
        <v>239</v>
      </c>
      <c r="X455" s="254" t="s">
        <v>19</v>
      </c>
      <c r="Y455" s="254" t="s">
        <v>20</v>
      </c>
      <c r="Z455" s="254" t="s">
        <v>21</v>
      </c>
      <c r="AA455" s="254" t="s">
        <v>242</v>
      </c>
      <c r="AB455" s="254" t="s">
        <v>23</v>
      </c>
      <c r="AC455" s="217" t="s">
        <v>233</v>
      </c>
      <c r="AD455" s="254" t="s">
        <v>25</v>
      </c>
      <c r="AE455" s="254" t="s">
        <v>26</v>
      </c>
      <c r="AF455" s="254" t="s">
        <v>27</v>
      </c>
      <c r="AG455" s="254" t="s">
        <v>28</v>
      </c>
      <c r="AH455" s="254" t="s">
        <v>238</v>
      </c>
      <c r="AI455" s="254" t="s">
        <v>94</v>
      </c>
      <c r="AJ455" s="254" t="s">
        <v>95</v>
      </c>
      <c r="AK455" s="254" t="s">
        <v>96</v>
      </c>
      <c r="AL455" s="33" t="s">
        <v>222</v>
      </c>
      <c r="AM455" s="291" t="s">
        <v>234</v>
      </c>
      <c r="AN455" s="254" t="s">
        <v>36</v>
      </c>
    </row>
    <row r="456" spans="1:42" ht="33">
      <c r="A456" s="881"/>
      <c r="B456" s="882"/>
      <c r="C456" s="6" t="s">
        <v>37</v>
      </c>
      <c r="D456" s="11"/>
      <c r="E456" s="304" t="s">
        <v>45</v>
      </c>
      <c r="F456" s="304" t="s">
        <v>46</v>
      </c>
      <c r="G456" s="304"/>
      <c r="H456" s="304" t="s">
        <v>38</v>
      </c>
      <c r="I456" s="304" t="s">
        <v>39</v>
      </c>
      <c r="J456" s="304" t="s">
        <v>40</v>
      </c>
      <c r="K456" s="304" t="s">
        <v>41</v>
      </c>
      <c r="L456" s="304" t="s">
        <v>42</v>
      </c>
      <c r="M456" s="304" t="s">
        <v>43</v>
      </c>
      <c r="N456" s="304" t="s">
        <v>47</v>
      </c>
      <c r="O456" s="304" t="s">
        <v>48</v>
      </c>
      <c r="P456" s="304" t="s">
        <v>49</v>
      </c>
      <c r="Q456" s="304" t="s">
        <v>50</v>
      </c>
      <c r="R456" s="270"/>
      <c r="S456" s="305"/>
      <c r="T456" s="304" t="s">
        <v>51</v>
      </c>
      <c r="U456" s="304" t="s">
        <v>52</v>
      </c>
      <c r="V456" s="304"/>
      <c r="W456" s="304"/>
      <c r="X456" s="304"/>
      <c r="Y456" s="304"/>
      <c r="Z456" s="304"/>
      <c r="AA456" s="304"/>
      <c r="AB456" s="304"/>
      <c r="AC456" s="304"/>
      <c r="AD456" s="304"/>
      <c r="AE456" s="304"/>
      <c r="AF456" s="304"/>
      <c r="AG456" s="304"/>
      <c r="AH456" s="304"/>
      <c r="AI456" s="304"/>
      <c r="AJ456" s="306"/>
      <c r="AK456" s="27"/>
      <c r="AL456" s="27"/>
      <c r="AM456" s="27"/>
    </row>
    <row r="457" spans="1:42" ht="18.75">
      <c r="A457" s="883"/>
      <c r="B457" s="884"/>
      <c r="C457" s="15" t="s">
        <v>29</v>
      </c>
      <c r="D457" s="36"/>
      <c r="E457" s="308">
        <v>150</v>
      </c>
      <c r="F457" s="308">
        <v>100</v>
      </c>
      <c r="G457" s="309">
        <v>100</v>
      </c>
      <c r="H457" s="308">
        <v>75</v>
      </c>
      <c r="I457" s="309">
        <v>10</v>
      </c>
      <c r="J457" s="309">
        <v>30</v>
      </c>
      <c r="K457" s="308">
        <v>300</v>
      </c>
      <c r="L457" s="308">
        <v>300</v>
      </c>
      <c r="M457" s="310" t="s">
        <v>44</v>
      </c>
      <c r="N457" s="308">
        <v>650</v>
      </c>
      <c r="O457" s="308">
        <v>500</v>
      </c>
      <c r="P457" s="310" t="s">
        <v>44</v>
      </c>
      <c r="Q457" s="310" t="s">
        <v>44</v>
      </c>
      <c r="R457" s="218">
        <v>200</v>
      </c>
      <c r="S457" s="310"/>
      <c r="T457" s="284">
        <v>550</v>
      </c>
      <c r="U457" s="283">
        <v>1000</v>
      </c>
      <c r="V457" s="283">
        <v>700</v>
      </c>
      <c r="W457" s="283">
        <v>300</v>
      </c>
      <c r="X457" s="308">
        <v>500</v>
      </c>
      <c r="Y457" s="275">
        <v>100</v>
      </c>
      <c r="Z457" s="284">
        <v>75</v>
      </c>
      <c r="AA457" s="309">
        <v>500</v>
      </c>
      <c r="AB457" s="309">
        <v>100</v>
      </c>
      <c r="AC457" s="283">
        <v>250</v>
      </c>
      <c r="AD457" s="310" t="s">
        <v>44</v>
      </c>
      <c r="AE457" s="284">
        <v>75</v>
      </c>
      <c r="AF457" s="310" t="s">
        <v>44</v>
      </c>
      <c r="AG457" s="309">
        <v>1000</v>
      </c>
      <c r="AH457" s="309">
        <v>500</v>
      </c>
      <c r="AI457" s="310" t="s">
        <v>44</v>
      </c>
      <c r="AJ457" s="310" t="s">
        <v>44</v>
      </c>
      <c r="AK457" s="310" t="s">
        <v>44</v>
      </c>
      <c r="AL457" s="27">
        <v>300</v>
      </c>
      <c r="AM457" s="291">
        <v>25</v>
      </c>
      <c r="AO457" s="258">
        <f>SUM(E457:AN457)</f>
        <v>8390</v>
      </c>
      <c r="AP457" s="258"/>
    </row>
    <row r="458" spans="1:42" ht="18.75">
      <c r="A458" s="883"/>
      <c r="B458" s="884"/>
      <c r="C458" s="15"/>
      <c r="D458" s="36"/>
      <c r="E458" s="309"/>
      <c r="F458" s="309"/>
      <c r="G458" s="309"/>
      <c r="H458" s="309"/>
      <c r="I458" s="309"/>
      <c r="J458" s="309"/>
      <c r="K458" s="309"/>
      <c r="L458" s="309"/>
      <c r="M458" s="310"/>
      <c r="N458" s="309"/>
      <c r="O458" s="309"/>
      <c r="P458" s="310"/>
      <c r="Q458" s="310"/>
      <c r="R458" s="270"/>
      <c r="S458" s="310"/>
      <c r="T458" s="310"/>
      <c r="U458" s="311"/>
      <c r="V458" s="32"/>
      <c r="W458" s="310"/>
      <c r="X458" s="311"/>
      <c r="Y458" s="311"/>
      <c r="Z458" s="311"/>
      <c r="AA458" s="309"/>
      <c r="AB458" s="309"/>
      <c r="AC458" s="309"/>
      <c r="AD458" s="310"/>
      <c r="AE458" s="29"/>
      <c r="AF458" s="310"/>
      <c r="AG458" s="309"/>
      <c r="AH458" s="309"/>
      <c r="AI458" s="310"/>
      <c r="AJ458" s="310"/>
      <c r="AK458" s="310"/>
      <c r="AL458" s="27"/>
      <c r="AM458" s="27"/>
      <c r="AO458" s="258"/>
      <c r="AP458" s="258"/>
    </row>
    <row r="459" spans="1:42" ht="18.75">
      <c r="A459" s="883"/>
      <c r="B459" s="884"/>
      <c r="C459" s="15" t="s">
        <v>30</v>
      </c>
      <c r="D459" s="36"/>
      <c r="E459" s="310" t="s">
        <v>44</v>
      </c>
      <c r="F459" s="310" t="s">
        <v>44</v>
      </c>
      <c r="G459" s="310" t="s">
        <v>44</v>
      </c>
      <c r="H459" s="310" t="s">
        <v>44</v>
      </c>
      <c r="I459" s="310" t="s">
        <v>44</v>
      </c>
      <c r="J459" s="310" t="s">
        <v>44</v>
      </c>
      <c r="K459" s="310" t="s">
        <v>44</v>
      </c>
      <c r="L459" s="310" t="s">
        <v>44</v>
      </c>
      <c r="M459" s="310" t="s">
        <v>44</v>
      </c>
      <c r="N459" s="308">
        <v>650</v>
      </c>
      <c r="O459" s="308">
        <v>500</v>
      </c>
      <c r="P459" s="310" t="s">
        <v>44</v>
      </c>
      <c r="Q459" s="310" t="s">
        <v>44</v>
      </c>
      <c r="R459" s="270"/>
      <c r="S459" s="310"/>
      <c r="T459" s="24" t="s">
        <v>44</v>
      </c>
      <c r="U459" s="310" t="s">
        <v>44</v>
      </c>
      <c r="V459" s="28" t="s">
        <v>44</v>
      </c>
      <c r="W459" s="310" t="s">
        <v>44</v>
      </c>
      <c r="X459" s="310" t="s">
        <v>44</v>
      </c>
      <c r="Y459" s="310" t="s">
        <v>44</v>
      </c>
      <c r="Z459" s="311" t="s">
        <v>44</v>
      </c>
      <c r="AA459" s="310" t="s">
        <v>44</v>
      </c>
      <c r="AB459" s="310" t="s">
        <v>44</v>
      </c>
      <c r="AC459" s="310" t="s">
        <v>44</v>
      </c>
      <c r="AD459" s="310" t="s">
        <v>44</v>
      </c>
      <c r="AE459" s="28" t="s">
        <v>44</v>
      </c>
      <c r="AF459" s="310" t="s">
        <v>44</v>
      </c>
      <c r="AG459" s="310" t="s">
        <v>44</v>
      </c>
      <c r="AH459" s="310" t="s">
        <v>44</v>
      </c>
      <c r="AI459" s="310" t="s">
        <v>44</v>
      </c>
      <c r="AJ459" s="310" t="s">
        <v>44</v>
      </c>
      <c r="AK459" s="310" t="s">
        <v>44</v>
      </c>
      <c r="AL459" s="310" t="s">
        <v>44</v>
      </c>
      <c r="AM459" s="27"/>
      <c r="AO459" s="258">
        <f>SUM(E459:AN459)</f>
        <v>1150</v>
      </c>
      <c r="AP459" s="258">
        <f>AO457+AO459</f>
        <v>9540</v>
      </c>
    </row>
    <row r="460" spans="1:42" ht="18.75">
      <c r="A460" s="883"/>
      <c r="B460" s="884"/>
      <c r="C460" s="15"/>
      <c r="D460" s="36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270"/>
      <c r="S460" s="310"/>
      <c r="T460" s="310"/>
      <c r="U460" s="313"/>
      <c r="V460" s="63"/>
      <c r="W460" s="304"/>
      <c r="X460" s="313"/>
      <c r="Y460" s="313"/>
      <c r="Z460" s="311"/>
      <c r="AA460" s="310"/>
      <c r="AB460" s="310"/>
      <c r="AC460" s="310"/>
      <c r="AD460" s="310"/>
      <c r="AE460" s="28"/>
      <c r="AF460" s="310"/>
      <c r="AG460" s="310"/>
      <c r="AH460" s="310"/>
      <c r="AI460" s="310"/>
      <c r="AJ460" s="310"/>
      <c r="AK460" s="310"/>
      <c r="AL460" s="27"/>
      <c r="AM460" s="27"/>
      <c r="AO460" s="258"/>
      <c r="AP460" s="258"/>
    </row>
    <row r="461" spans="1:42" ht="18.75">
      <c r="A461" s="883"/>
      <c r="B461" s="884"/>
      <c r="C461" s="15" t="s">
        <v>31</v>
      </c>
      <c r="D461" s="36"/>
      <c r="E461" s="308">
        <v>150</v>
      </c>
      <c r="F461" s="308">
        <v>100</v>
      </c>
      <c r="G461" s="309">
        <v>100</v>
      </c>
      <c r="H461" s="308">
        <v>75</v>
      </c>
      <c r="I461" s="309">
        <v>10</v>
      </c>
      <c r="J461" s="309">
        <v>30</v>
      </c>
      <c r="K461" s="310" t="s">
        <v>44</v>
      </c>
      <c r="L461" s="310" t="s">
        <v>44</v>
      </c>
      <c r="M461" s="310" t="s">
        <v>44</v>
      </c>
      <c r="N461" s="308">
        <v>650</v>
      </c>
      <c r="O461" s="308">
        <v>500</v>
      </c>
      <c r="P461" s="310" t="s">
        <v>44</v>
      </c>
      <c r="Q461" s="310" t="s">
        <v>44</v>
      </c>
      <c r="R461" s="218">
        <v>200</v>
      </c>
      <c r="S461" s="310"/>
      <c r="T461" s="284">
        <v>550</v>
      </c>
      <c r="U461" s="283">
        <v>1000</v>
      </c>
      <c r="V461" s="283">
        <v>700</v>
      </c>
      <c r="W461" s="283">
        <v>300</v>
      </c>
      <c r="X461" s="308">
        <v>500</v>
      </c>
      <c r="Y461" s="310" t="s">
        <v>44</v>
      </c>
      <c r="Z461" s="284">
        <v>75</v>
      </c>
      <c r="AA461" s="310" t="s">
        <v>44</v>
      </c>
      <c r="AB461" s="310" t="s">
        <v>44</v>
      </c>
      <c r="AC461" s="283">
        <v>250</v>
      </c>
      <c r="AD461" s="310" t="s">
        <v>44</v>
      </c>
      <c r="AE461" s="284">
        <v>75</v>
      </c>
      <c r="AF461" s="310" t="s">
        <v>44</v>
      </c>
      <c r="AG461" s="309">
        <v>1000</v>
      </c>
      <c r="AH461" s="310" t="s">
        <v>44</v>
      </c>
      <c r="AI461" s="310" t="s">
        <v>44</v>
      </c>
      <c r="AJ461" s="310" t="s">
        <v>44</v>
      </c>
      <c r="AK461" s="310" t="s">
        <v>44</v>
      </c>
      <c r="AL461" s="27">
        <v>300</v>
      </c>
      <c r="AM461" s="291">
        <v>25</v>
      </c>
      <c r="AO461" s="258">
        <f>SUM(E461:AN461)</f>
        <v>6590</v>
      </c>
      <c r="AP461" s="258"/>
    </row>
    <row r="462" spans="1:42" ht="18.75">
      <c r="A462" s="883"/>
      <c r="B462" s="884"/>
      <c r="C462" s="15"/>
      <c r="D462" s="36"/>
      <c r="E462" s="309"/>
      <c r="F462" s="309"/>
      <c r="G462" s="309"/>
      <c r="H462" s="309"/>
      <c r="I462" s="309"/>
      <c r="J462" s="309"/>
      <c r="K462" s="310"/>
      <c r="L462" s="310"/>
      <c r="M462" s="310"/>
      <c r="N462" s="309"/>
      <c r="O462" s="309"/>
      <c r="P462" s="310"/>
      <c r="Q462" s="310"/>
      <c r="R462" s="270"/>
      <c r="S462" s="310"/>
      <c r="T462" s="310"/>
      <c r="U462" s="311"/>
      <c r="V462" s="32"/>
      <c r="W462" s="310"/>
      <c r="X462" s="311"/>
      <c r="Y462" s="311"/>
      <c r="Z462" s="311"/>
      <c r="AA462" s="310"/>
      <c r="AB462" s="310"/>
      <c r="AC462" s="309"/>
      <c r="AD462" s="310"/>
      <c r="AE462" s="29"/>
      <c r="AF462" s="310"/>
      <c r="AG462" s="309"/>
      <c r="AH462" s="309"/>
      <c r="AI462" s="310"/>
      <c r="AJ462" s="310"/>
      <c r="AK462" s="310"/>
      <c r="AL462" s="27"/>
      <c r="AM462" s="27"/>
      <c r="AO462" s="258"/>
      <c r="AP462" s="258"/>
    </row>
    <row r="463" spans="1:42" ht="18.75">
      <c r="A463" s="883"/>
      <c r="B463" s="884"/>
      <c r="C463" s="15" t="s">
        <v>32</v>
      </c>
      <c r="D463" s="36"/>
      <c r="E463" s="310" t="s">
        <v>44</v>
      </c>
      <c r="F463" s="310" t="s">
        <v>44</v>
      </c>
      <c r="G463" s="310" t="s">
        <v>44</v>
      </c>
      <c r="H463" s="310" t="s">
        <v>44</v>
      </c>
      <c r="I463" s="310" t="s">
        <v>44</v>
      </c>
      <c r="J463" s="310" t="s">
        <v>44</v>
      </c>
      <c r="K463" s="310" t="s">
        <v>44</v>
      </c>
      <c r="L463" s="310" t="s">
        <v>44</v>
      </c>
      <c r="M463" s="310" t="s">
        <v>44</v>
      </c>
      <c r="N463" s="308">
        <v>650</v>
      </c>
      <c r="O463" s="308">
        <v>500</v>
      </c>
      <c r="P463" s="310" t="s">
        <v>44</v>
      </c>
      <c r="Q463" s="310" t="s">
        <v>44</v>
      </c>
      <c r="R463" s="270"/>
      <c r="S463" s="310"/>
      <c r="T463" s="24"/>
      <c r="U463" s="310" t="s">
        <v>44</v>
      </c>
      <c r="V463" s="28" t="s">
        <v>44</v>
      </c>
      <c r="W463" s="310" t="s">
        <v>44</v>
      </c>
      <c r="X463" s="310" t="s">
        <v>44</v>
      </c>
      <c r="Y463" s="310" t="s">
        <v>44</v>
      </c>
      <c r="Z463" s="311" t="s">
        <v>44</v>
      </c>
      <c r="AA463" s="310" t="s">
        <v>44</v>
      </c>
      <c r="AB463" s="310" t="s">
        <v>44</v>
      </c>
      <c r="AC463" s="310" t="s">
        <v>44</v>
      </c>
      <c r="AD463" s="310" t="s">
        <v>44</v>
      </c>
      <c r="AE463" s="28" t="s">
        <v>44</v>
      </c>
      <c r="AF463" s="310" t="s">
        <v>44</v>
      </c>
      <c r="AG463" s="310" t="s">
        <v>44</v>
      </c>
      <c r="AH463" s="310" t="s">
        <v>44</v>
      </c>
      <c r="AI463" s="310" t="s">
        <v>44</v>
      </c>
      <c r="AJ463" s="310" t="s">
        <v>44</v>
      </c>
      <c r="AK463" s="310" t="s">
        <v>44</v>
      </c>
      <c r="AL463" s="310" t="s">
        <v>44</v>
      </c>
      <c r="AM463" s="27"/>
      <c r="AO463" s="258">
        <f>SUM(E463:AN463)</f>
        <v>1150</v>
      </c>
      <c r="AP463" s="258">
        <f>AO461+AO463</f>
        <v>7740</v>
      </c>
    </row>
    <row r="464" spans="1:42" ht="18.75">
      <c r="A464" s="883"/>
      <c r="B464" s="884"/>
      <c r="C464" s="15"/>
      <c r="D464" s="36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270"/>
      <c r="S464" s="310"/>
      <c r="T464" s="310"/>
      <c r="U464" s="313"/>
      <c r="V464" s="63"/>
      <c r="W464" s="310"/>
      <c r="X464" s="313"/>
      <c r="Y464" s="313"/>
      <c r="Z464" s="311"/>
      <c r="AA464" s="310"/>
      <c r="AB464" s="310"/>
      <c r="AC464" s="310"/>
      <c r="AD464" s="310"/>
      <c r="AE464" s="28"/>
      <c r="AF464" s="310"/>
      <c r="AG464" s="310"/>
      <c r="AH464" s="310"/>
      <c r="AI464" s="310"/>
      <c r="AJ464" s="310"/>
      <c r="AK464" s="310"/>
      <c r="AL464" s="27"/>
      <c r="AM464" s="27"/>
      <c r="AO464" s="258"/>
      <c r="AP464" s="258"/>
    </row>
    <row r="465" spans="1:42" ht="18.75">
      <c r="A465" s="883"/>
      <c r="B465" s="884"/>
      <c r="C465" s="15" t="s">
        <v>33</v>
      </c>
      <c r="D465" s="36"/>
      <c r="E465" s="308">
        <v>150</v>
      </c>
      <c r="F465" s="308">
        <v>100</v>
      </c>
      <c r="G465" s="309">
        <v>100</v>
      </c>
      <c r="H465" s="308">
        <v>75</v>
      </c>
      <c r="I465" s="309">
        <v>10</v>
      </c>
      <c r="J465" s="309">
        <v>30</v>
      </c>
      <c r="K465" s="310" t="s">
        <v>44</v>
      </c>
      <c r="L465" s="310" t="s">
        <v>44</v>
      </c>
      <c r="M465" s="310" t="s">
        <v>44</v>
      </c>
      <c r="N465" s="308">
        <v>650</v>
      </c>
      <c r="O465" s="308">
        <v>500</v>
      </c>
      <c r="P465" s="310" t="s">
        <v>44</v>
      </c>
      <c r="Q465" s="310" t="s">
        <v>44</v>
      </c>
      <c r="R465" s="218">
        <v>200</v>
      </c>
      <c r="S465" s="310"/>
      <c r="T465" s="284">
        <v>550</v>
      </c>
      <c r="U465" s="283">
        <v>1000</v>
      </c>
      <c r="V465" s="283">
        <v>700</v>
      </c>
      <c r="W465" s="283">
        <v>300</v>
      </c>
      <c r="X465" s="308">
        <v>500</v>
      </c>
      <c r="Y465" s="310" t="s">
        <v>44</v>
      </c>
      <c r="Z465" s="284">
        <v>75</v>
      </c>
      <c r="AA465" s="310" t="s">
        <v>44</v>
      </c>
      <c r="AB465" s="310" t="s">
        <v>44</v>
      </c>
      <c r="AC465" s="283">
        <v>250</v>
      </c>
      <c r="AD465" s="310" t="s">
        <v>44</v>
      </c>
      <c r="AE465" s="284">
        <v>75</v>
      </c>
      <c r="AF465" s="310" t="s">
        <v>44</v>
      </c>
      <c r="AG465" s="309">
        <v>1000</v>
      </c>
      <c r="AH465" s="310" t="s">
        <v>44</v>
      </c>
      <c r="AI465" s="310" t="s">
        <v>44</v>
      </c>
      <c r="AJ465" s="310" t="s">
        <v>44</v>
      </c>
      <c r="AK465" s="310" t="s">
        <v>44</v>
      </c>
      <c r="AL465" s="27">
        <v>300</v>
      </c>
      <c r="AM465" s="291">
        <v>25</v>
      </c>
      <c r="AO465" s="258">
        <f>SUM(E465:AN465)</f>
        <v>6590</v>
      </c>
      <c r="AP465" s="258"/>
    </row>
    <row r="466" spans="1:42" ht="18.75">
      <c r="A466" s="883"/>
      <c r="B466" s="884"/>
      <c r="C466" s="15"/>
      <c r="D466" s="36"/>
      <c r="E466" s="309"/>
      <c r="F466" s="309"/>
      <c r="G466" s="309"/>
      <c r="H466" s="309"/>
      <c r="I466" s="309"/>
      <c r="J466" s="309"/>
      <c r="K466" s="310"/>
      <c r="L466" s="310"/>
      <c r="M466" s="310"/>
      <c r="N466" s="309"/>
      <c r="O466" s="309"/>
      <c r="P466" s="314"/>
      <c r="Q466" s="314"/>
      <c r="R466" s="270"/>
      <c r="S466" s="310"/>
      <c r="T466" s="24" t="s">
        <v>44</v>
      </c>
      <c r="U466" s="311"/>
      <c r="V466" s="32"/>
      <c r="W466" s="309"/>
      <c r="X466" s="311"/>
      <c r="Y466" s="311"/>
      <c r="Z466" s="311"/>
      <c r="AA466" s="310"/>
      <c r="AB466" s="310"/>
      <c r="AC466" s="309"/>
      <c r="AD466" s="310"/>
      <c r="AE466" s="29"/>
      <c r="AF466" s="310"/>
      <c r="AG466" s="309"/>
      <c r="AH466" s="309"/>
      <c r="AI466" s="310"/>
      <c r="AJ466" s="310"/>
      <c r="AK466" s="310"/>
      <c r="AL466" s="27"/>
      <c r="AM466" s="27"/>
      <c r="AO466" s="258"/>
      <c r="AP466" s="258"/>
    </row>
    <row r="467" spans="1:42" ht="18.75">
      <c r="A467" s="883"/>
      <c r="B467" s="884"/>
      <c r="C467" s="15" t="s">
        <v>34</v>
      </c>
      <c r="D467" s="36"/>
      <c r="E467" s="310" t="s">
        <v>44</v>
      </c>
      <c r="F467" s="310" t="s">
        <v>44</v>
      </c>
      <c r="G467" s="310" t="s">
        <v>44</v>
      </c>
      <c r="H467" s="310" t="s">
        <v>44</v>
      </c>
      <c r="I467" s="310" t="s">
        <v>44</v>
      </c>
      <c r="J467" s="310" t="s">
        <v>44</v>
      </c>
      <c r="K467" s="310" t="s">
        <v>44</v>
      </c>
      <c r="L467" s="310" t="s">
        <v>44</v>
      </c>
      <c r="M467" s="309">
        <v>100</v>
      </c>
      <c r="N467" s="308">
        <v>650</v>
      </c>
      <c r="O467" s="308">
        <v>500</v>
      </c>
      <c r="P467" s="279">
        <v>200</v>
      </c>
      <c r="Q467" s="279">
        <v>500</v>
      </c>
      <c r="R467" s="270"/>
      <c r="S467" s="310"/>
      <c r="T467" s="24"/>
      <c r="U467" s="310" t="s">
        <v>44</v>
      </c>
      <c r="V467" s="28" t="s">
        <v>44</v>
      </c>
      <c r="W467" s="310" t="s">
        <v>44</v>
      </c>
      <c r="X467" s="310" t="s">
        <v>44</v>
      </c>
      <c r="Y467" s="310" t="s">
        <v>44</v>
      </c>
      <c r="Z467" s="311" t="s">
        <v>44</v>
      </c>
      <c r="AA467" s="310" t="s">
        <v>44</v>
      </c>
      <c r="AB467" s="310" t="s">
        <v>44</v>
      </c>
      <c r="AC467" s="310" t="s">
        <v>44</v>
      </c>
      <c r="AD467" s="310" t="s">
        <v>44</v>
      </c>
      <c r="AE467" s="28" t="s">
        <v>44</v>
      </c>
      <c r="AF467" s="310" t="s">
        <v>44</v>
      </c>
      <c r="AG467" s="310" t="s">
        <v>44</v>
      </c>
      <c r="AH467" s="310" t="s">
        <v>44</v>
      </c>
      <c r="AI467" s="310" t="s">
        <v>44</v>
      </c>
      <c r="AJ467" s="310" t="s">
        <v>44</v>
      </c>
      <c r="AK467" s="310" t="s">
        <v>44</v>
      </c>
      <c r="AL467" s="310" t="s">
        <v>44</v>
      </c>
      <c r="AM467" s="27"/>
      <c r="AO467" s="258">
        <f>SUM(E467:AN467)</f>
        <v>1950</v>
      </c>
      <c r="AP467" s="258">
        <f>AO465+AO467</f>
        <v>8540</v>
      </c>
    </row>
    <row r="468" spans="1:42" ht="18.75">
      <c r="A468" s="885"/>
      <c r="B468" s="886"/>
      <c r="C468" s="182"/>
      <c r="D468" s="183"/>
      <c r="E468" s="310"/>
      <c r="F468" s="310"/>
      <c r="G468" s="310"/>
      <c r="H468" s="310"/>
      <c r="I468" s="310"/>
      <c r="J468" s="310"/>
      <c r="K468" s="310"/>
      <c r="L468" s="310"/>
      <c r="M468" s="309"/>
      <c r="N468" s="310"/>
      <c r="O468" s="310"/>
      <c r="P468" s="315"/>
      <c r="Q468" s="315"/>
      <c r="R468" s="270"/>
      <c r="S468" s="310"/>
      <c r="T468" s="24" t="s">
        <v>44</v>
      </c>
      <c r="U468" s="310"/>
      <c r="V468" s="310"/>
      <c r="W468" s="310"/>
      <c r="X468" s="310"/>
      <c r="Y468" s="310"/>
      <c r="Z468" s="310"/>
      <c r="AA468" s="310"/>
      <c r="AB468" s="310"/>
      <c r="AC468" s="310"/>
      <c r="AD468" s="310"/>
      <c r="AE468" s="310"/>
      <c r="AF468" s="310"/>
      <c r="AG468" s="310"/>
      <c r="AH468" s="310"/>
      <c r="AI468" s="310"/>
      <c r="AJ468" s="312"/>
      <c r="AK468" s="27"/>
      <c r="AL468" s="27"/>
      <c r="AM468" s="27"/>
      <c r="AO468" s="78">
        <f>SUM(AO457:AO467)</f>
        <v>25820</v>
      </c>
      <c r="AP468" s="78">
        <f>SUM(AP457:AP467)</f>
        <v>25820</v>
      </c>
    </row>
    <row r="469" spans="1:42" ht="94.5">
      <c r="A469" s="76">
        <v>9</v>
      </c>
      <c r="B469" s="184" t="s">
        <v>187</v>
      </c>
      <c r="C469" s="180" t="s">
        <v>188</v>
      </c>
      <c r="D469" s="18" t="s">
        <v>0</v>
      </c>
      <c r="E469" s="254" t="s">
        <v>1</v>
      </c>
      <c r="F469" s="254" t="s">
        <v>2</v>
      </c>
      <c r="G469" s="254" t="s">
        <v>3</v>
      </c>
      <c r="H469" s="254" t="s">
        <v>4</v>
      </c>
      <c r="I469" s="254" t="s">
        <v>5</v>
      </c>
      <c r="J469" s="254" t="s">
        <v>221</v>
      </c>
      <c r="K469" s="254" t="s">
        <v>7</v>
      </c>
      <c r="L469" s="254" t="s">
        <v>8</v>
      </c>
      <c r="M469" s="254" t="s">
        <v>9</v>
      </c>
      <c r="N469" s="254" t="s">
        <v>10</v>
      </c>
      <c r="O469" s="254" t="s">
        <v>214</v>
      </c>
      <c r="P469" s="254" t="s">
        <v>12</v>
      </c>
      <c r="Q469" s="254" t="s">
        <v>13</v>
      </c>
      <c r="R469" s="254" t="s">
        <v>93</v>
      </c>
      <c r="S469" s="253" t="s">
        <v>14</v>
      </c>
      <c r="T469" s="254" t="s">
        <v>15</v>
      </c>
      <c r="U469" s="254" t="s">
        <v>16</v>
      </c>
      <c r="V469" s="254" t="s">
        <v>17</v>
      </c>
      <c r="W469" s="254" t="s">
        <v>239</v>
      </c>
      <c r="X469" s="254" t="s">
        <v>19</v>
      </c>
      <c r="Y469" s="254" t="s">
        <v>20</v>
      </c>
      <c r="Z469" s="254" t="s">
        <v>21</v>
      </c>
      <c r="AA469" s="254" t="s">
        <v>242</v>
      </c>
      <c r="AB469" s="254" t="s">
        <v>23</v>
      </c>
      <c r="AC469" s="217" t="s">
        <v>233</v>
      </c>
      <c r="AD469" s="254" t="s">
        <v>25</v>
      </c>
      <c r="AE469" s="254" t="s">
        <v>26</v>
      </c>
      <c r="AF469" s="254" t="s">
        <v>27</v>
      </c>
      <c r="AG469" s="254" t="s">
        <v>28</v>
      </c>
      <c r="AH469" s="254" t="s">
        <v>238</v>
      </c>
      <c r="AI469" s="254" t="s">
        <v>94</v>
      </c>
      <c r="AJ469" s="254" t="s">
        <v>95</v>
      </c>
      <c r="AK469" s="254" t="s">
        <v>96</v>
      </c>
      <c r="AL469" s="33" t="s">
        <v>222</v>
      </c>
      <c r="AM469" s="291" t="s">
        <v>234</v>
      </c>
      <c r="AN469" s="254" t="s">
        <v>36</v>
      </c>
    </row>
    <row r="470" spans="1:42" ht="33">
      <c r="A470" s="881"/>
      <c r="B470" s="882"/>
      <c r="C470" s="169" t="s">
        <v>37</v>
      </c>
      <c r="D470" s="133"/>
      <c r="E470" s="304" t="s">
        <v>45</v>
      </c>
      <c r="F470" s="304" t="s">
        <v>46</v>
      </c>
      <c r="G470" s="304"/>
      <c r="H470" s="304" t="s">
        <v>38</v>
      </c>
      <c r="I470" s="304" t="s">
        <v>39</v>
      </c>
      <c r="J470" s="304" t="s">
        <v>40</v>
      </c>
      <c r="K470" s="304" t="s">
        <v>41</v>
      </c>
      <c r="L470" s="304" t="s">
        <v>42</v>
      </c>
      <c r="M470" s="304" t="s">
        <v>43</v>
      </c>
      <c r="N470" s="304" t="s">
        <v>47</v>
      </c>
      <c r="O470" s="304" t="s">
        <v>48</v>
      </c>
      <c r="P470" s="304" t="s">
        <v>49</v>
      </c>
      <c r="Q470" s="304" t="s">
        <v>50</v>
      </c>
      <c r="R470" s="270"/>
      <c r="S470" s="305"/>
      <c r="T470" s="304" t="s">
        <v>51</v>
      </c>
      <c r="U470" s="304" t="s">
        <v>52</v>
      </c>
      <c r="V470" s="304"/>
      <c r="W470" s="304"/>
      <c r="X470" s="304"/>
      <c r="Y470" s="304"/>
      <c r="Z470" s="304"/>
      <c r="AA470" s="304"/>
      <c r="AB470" s="304"/>
      <c r="AC470" s="304"/>
      <c r="AD470" s="304"/>
      <c r="AE470" s="304"/>
      <c r="AF470" s="304"/>
      <c r="AG470" s="304"/>
      <c r="AH470" s="304"/>
      <c r="AI470" s="304"/>
      <c r="AJ470" s="306"/>
      <c r="AK470" s="27"/>
      <c r="AL470" s="27"/>
      <c r="AM470" s="27"/>
    </row>
    <row r="471" spans="1:42" ht="18.75">
      <c r="A471" s="883"/>
      <c r="B471" s="884"/>
      <c r="C471" s="15" t="s">
        <v>29</v>
      </c>
      <c r="D471" s="36"/>
      <c r="E471" s="308">
        <v>150</v>
      </c>
      <c r="F471" s="308">
        <v>100</v>
      </c>
      <c r="G471" s="309">
        <v>100</v>
      </c>
      <c r="H471" s="308">
        <v>75</v>
      </c>
      <c r="I471" s="309">
        <v>10</v>
      </c>
      <c r="J471" s="309">
        <v>30</v>
      </c>
      <c r="K471" s="308">
        <v>300</v>
      </c>
      <c r="L471" s="308">
        <v>300</v>
      </c>
      <c r="M471" s="310" t="s">
        <v>44</v>
      </c>
      <c r="N471" s="308">
        <v>650</v>
      </c>
      <c r="O471" s="308">
        <v>500</v>
      </c>
      <c r="P471" s="310" t="s">
        <v>44</v>
      </c>
      <c r="Q471" s="310" t="s">
        <v>44</v>
      </c>
      <c r="R471" s="218">
        <v>200</v>
      </c>
      <c r="S471" s="310"/>
      <c r="T471" s="284">
        <v>550</v>
      </c>
      <c r="U471" s="283">
        <v>1000</v>
      </c>
      <c r="V471" s="283">
        <v>700</v>
      </c>
      <c r="W471" s="283">
        <v>300</v>
      </c>
      <c r="X471" s="308">
        <v>500</v>
      </c>
      <c r="Y471" s="275">
        <v>100</v>
      </c>
      <c r="Z471" s="284">
        <v>75</v>
      </c>
      <c r="AA471" s="309">
        <v>500</v>
      </c>
      <c r="AB471" s="309">
        <v>100</v>
      </c>
      <c r="AC471" s="283">
        <v>250</v>
      </c>
      <c r="AD471" s="310" t="s">
        <v>44</v>
      </c>
      <c r="AE471" s="284">
        <v>75</v>
      </c>
      <c r="AF471" s="310" t="s">
        <v>44</v>
      </c>
      <c r="AG471" s="309">
        <v>1000</v>
      </c>
      <c r="AH471" s="309">
        <v>500</v>
      </c>
      <c r="AI471" s="310" t="s">
        <v>44</v>
      </c>
      <c r="AJ471" s="310" t="s">
        <v>44</v>
      </c>
      <c r="AK471" s="310" t="s">
        <v>44</v>
      </c>
      <c r="AL471" s="27">
        <v>300</v>
      </c>
      <c r="AM471" s="291">
        <v>25</v>
      </c>
      <c r="AO471" s="258">
        <f>SUM(E471:AN471)</f>
        <v>8390</v>
      </c>
      <c r="AP471" s="258"/>
    </row>
    <row r="472" spans="1:42" ht="18.75">
      <c r="A472" s="883"/>
      <c r="B472" s="884"/>
      <c r="C472" s="15"/>
      <c r="D472" s="36"/>
      <c r="E472" s="309"/>
      <c r="F472" s="309"/>
      <c r="G472" s="309"/>
      <c r="H472" s="309"/>
      <c r="I472" s="309"/>
      <c r="J472" s="309"/>
      <c r="K472" s="309"/>
      <c r="L472" s="309"/>
      <c r="M472" s="310"/>
      <c r="N472" s="309"/>
      <c r="O472" s="309"/>
      <c r="P472" s="310"/>
      <c r="Q472" s="310"/>
      <c r="R472" s="270"/>
      <c r="S472" s="310"/>
      <c r="T472" s="310"/>
      <c r="U472" s="311"/>
      <c r="V472" s="32"/>
      <c r="W472" s="310"/>
      <c r="X472" s="311"/>
      <c r="Y472" s="311"/>
      <c r="Z472" s="311"/>
      <c r="AA472" s="309"/>
      <c r="AB472" s="309"/>
      <c r="AC472" s="309"/>
      <c r="AD472" s="310"/>
      <c r="AE472" s="29"/>
      <c r="AF472" s="310"/>
      <c r="AG472" s="309"/>
      <c r="AH472" s="309"/>
      <c r="AI472" s="310"/>
      <c r="AJ472" s="310"/>
      <c r="AK472" s="310"/>
      <c r="AL472" s="27"/>
      <c r="AM472" s="27"/>
      <c r="AO472" s="258"/>
      <c r="AP472" s="258"/>
    </row>
    <row r="473" spans="1:42" ht="18.75">
      <c r="A473" s="883"/>
      <c r="B473" s="884"/>
      <c r="C473" s="15" t="s">
        <v>30</v>
      </c>
      <c r="D473" s="36"/>
      <c r="E473" s="310" t="s">
        <v>44</v>
      </c>
      <c r="F473" s="310" t="s">
        <v>44</v>
      </c>
      <c r="G473" s="310" t="s">
        <v>44</v>
      </c>
      <c r="H473" s="310" t="s">
        <v>44</v>
      </c>
      <c r="I473" s="310" t="s">
        <v>44</v>
      </c>
      <c r="J473" s="310" t="s">
        <v>44</v>
      </c>
      <c r="K473" s="310" t="s">
        <v>44</v>
      </c>
      <c r="L473" s="310" t="s">
        <v>44</v>
      </c>
      <c r="M473" s="310" t="s">
        <v>44</v>
      </c>
      <c r="N473" s="308">
        <v>650</v>
      </c>
      <c r="O473" s="308">
        <v>500</v>
      </c>
      <c r="P473" s="310" t="s">
        <v>44</v>
      </c>
      <c r="Q473" s="310" t="s">
        <v>44</v>
      </c>
      <c r="R473" s="270"/>
      <c r="S473" s="310"/>
      <c r="T473" s="24" t="s">
        <v>44</v>
      </c>
      <c r="U473" s="310" t="s">
        <v>44</v>
      </c>
      <c r="V473" s="28" t="s">
        <v>44</v>
      </c>
      <c r="W473" s="310" t="s">
        <v>44</v>
      </c>
      <c r="X473" s="310" t="s">
        <v>44</v>
      </c>
      <c r="Y473" s="310" t="s">
        <v>44</v>
      </c>
      <c r="Z473" s="311" t="s">
        <v>44</v>
      </c>
      <c r="AA473" s="310" t="s">
        <v>44</v>
      </c>
      <c r="AB473" s="310" t="s">
        <v>44</v>
      </c>
      <c r="AC473" s="310" t="s">
        <v>44</v>
      </c>
      <c r="AD473" s="310" t="s">
        <v>44</v>
      </c>
      <c r="AE473" s="28" t="s">
        <v>44</v>
      </c>
      <c r="AF473" s="310" t="s">
        <v>44</v>
      </c>
      <c r="AG473" s="310" t="s">
        <v>44</v>
      </c>
      <c r="AH473" s="310" t="s">
        <v>44</v>
      </c>
      <c r="AI473" s="310" t="s">
        <v>44</v>
      </c>
      <c r="AJ473" s="310" t="s">
        <v>44</v>
      </c>
      <c r="AK473" s="310" t="s">
        <v>44</v>
      </c>
      <c r="AL473" s="310" t="s">
        <v>44</v>
      </c>
      <c r="AM473" s="27"/>
      <c r="AO473" s="258">
        <f>SUM(E473:AN473)</f>
        <v>1150</v>
      </c>
      <c r="AP473" s="258">
        <f>AO471+AO473</f>
        <v>9540</v>
      </c>
    </row>
    <row r="474" spans="1:42" ht="18.75">
      <c r="A474" s="883"/>
      <c r="B474" s="884"/>
      <c r="C474" s="15"/>
      <c r="D474" s="36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270"/>
      <c r="S474" s="310"/>
      <c r="T474" s="310"/>
      <c r="U474" s="313"/>
      <c r="V474" s="63"/>
      <c r="W474" s="304"/>
      <c r="X474" s="313"/>
      <c r="Y474" s="313"/>
      <c r="Z474" s="311"/>
      <c r="AA474" s="310"/>
      <c r="AB474" s="310"/>
      <c r="AC474" s="310"/>
      <c r="AD474" s="310"/>
      <c r="AE474" s="28"/>
      <c r="AF474" s="310"/>
      <c r="AG474" s="310"/>
      <c r="AH474" s="310"/>
      <c r="AI474" s="310"/>
      <c r="AJ474" s="310"/>
      <c r="AK474" s="310"/>
      <c r="AL474" s="27"/>
      <c r="AM474" s="27"/>
      <c r="AO474" s="258"/>
      <c r="AP474" s="258"/>
    </row>
    <row r="475" spans="1:42" ht="18.75">
      <c r="A475" s="883"/>
      <c r="B475" s="884"/>
      <c r="C475" s="15" t="s">
        <v>31</v>
      </c>
      <c r="D475" s="36"/>
      <c r="E475" s="308">
        <v>150</v>
      </c>
      <c r="F475" s="308">
        <v>100</v>
      </c>
      <c r="G475" s="309">
        <v>100</v>
      </c>
      <c r="H475" s="308">
        <v>75</v>
      </c>
      <c r="I475" s="309">
        <v>10</v>
      </c>
      <c r="J475" s="309">
        <v>30</v>
      </c>
      <c r="K475" s="310" t="s">
        <v>44</v>
      </c>
      <c r="L475" s="310" t="s">
        <v>44</v>
      </c>
      <c r="M475" s="310" t="s">
        <v>44</v>
      </c>
      <c r="N475" s="308">
        <v>650</v>
      </c>
      <c r="O475" s="308">
        <v>500</v>
      </c>
      <c r="P475" s="310" t="s">
        <v>44</v>
      </c>
      <c r="Q475" s="310" t="s">
        <v>44</v>
      </c>
      <c r="R475" s="218">
        <v>200</v>
      </c>
      <c r="S475" s="310"/>
      <c r="T475" s="284">
        <v>550</v>
      </c>
      <c r="U475" s="283">
        <v>1000</v>
      </c>
      <c r="V475" s="283">
        <v>700</v>
      </c>
      <c r="W475" s="283">
        <v>300</v>
      </c>
      <c r="X475" s="308">
        <v>500</v>
      </c>
      <c r="Y475" s="310" t="s">
        <v>44</v>
      </c>
      <c r="Z475" s="284">
        <v>75</v>
      </c>
      <c r="AA475" s="310" t="s">
        <v>44</v>
      </c>
      <c r="AB475" s="310" t="s">
        <v>44</v>
      </c>
      <c r="AC475" s="283">
        <v>250</v>
      </c>
      <c r="AD475" s="310" t="s">
        <v>44</v>
      </c>
      <c r="AE475" s="284">
        <v>75</v>
      </c>
      <c r="AF475" s="310" t="s">
        <v>44</v>
      </c>
      <c r="AG475" s="309">
        <v>1000</v>
      </c>
      <c r="AH475" s="310" t="s">
        <v>44</v>
      </c>
      <c r="AI475" s="310" t="s">
        <v>44</v>
      </c>
      <c r="AJ475" s="310" t="s">
        <v>44</v>
      </c>
      <c r="AK475" s="310" t="s">
        <v>44</v>
      </c>
      <c r="AL475" s="27">
        <v>300</v>
      </c>
      <c r="AM475" s="291">
        <v>25</v>
      </c>
      <c r="AO475" s="258">
        <f>SUM(E475:AN475)</f>
        <v>6590</v>
      </c>
      <c r="AP475" s="258"/>
    </row>
    <row r="476" spans="1:42" ht="18.75">
      <c r="A476" s="883"/>
      <c r="B476" s="884"/>
      <c r="C476" s="15"/>
      <c r="D476" s="36"/>
      <c r="E476" s="309"/>
      <c r="F476" s="309"/>
      <c r="G476" s="309"/>
      <c r="H476" s="309"/>
      <c r="I476" s="309"/>
      <c r="J476" s="309"/>
      <c r="K476" s="310"/>
      <c r="L476" s="310"/>
      <c r="M476" s="310"/>
      <c r="N476" s="309"/>
      <c r="O476" s="309"/>
      <c r="P476" s="310"/>
      <c r="Q476" s="310"/>
      <c r="R476" s="270"/>
      <c r="S476" s="310"/>
      <c r="T476" s="310"/>
      <c r="U476" s="311"/>
      <c r="V476" s="32"/>
      <c r="W476" s="310"/>
      <c r="X476" s="311"/>
      <c r="Y476" s="311"/>
      <c r="Z476" s="311"/>
      <c r="AA476" s="310"/>
      <c r="AB476" s="310"/>
      <c r="AC476" s="309"/>
      <c r="AD476" s="310"/>
      <c r="AE476" s="29"/>
      <c r="AF476" s="310"/>
      <c r="AG476" s="309"/>
      <c r="AH476" s="309"/>
      <c r="AI476" s="310"/>
      <c r="AJ476" s="310"/>
      <c r="AK476" s="310"/>
      <c r="AL476" s="27"/>
      <c r="AM476" s="27"/>
      <c r="AO476" s="258"/>
      <c r="AP476" s="258"/>
    </row>
    <row r="477" spans="1:42" ht="18.75">
      <c r="A477" s="883"/>
      <c r="B477" s="884"/>
      <c r="C477" s="15" t="s">
        <v>32</v>
      </c>
      <c r="D477" s="36"/>
      <c r="E477" s="310" t="s">
        <v>44</v>
      </c>
      <c r="F477" s="310" t="s">
        <v>44</v>
      </c>
      <c r="G477" s="310" t="s">
        <v>44</v>
      </c>
      <c r="H477" s="310" t="s">
        <v>44</v>
      </c>
      <c r="I477" s="310" t="s">
        <v>44</v>
      </c>
      <c r="J477" s="310" t="s">
        <v>44</v>
      </c>
      <c r="K477" s="310" t="s">
        <v>44</v>
      </c>
      <c r="L477" s="310" t="s">
        <v>44</v>
      </c>
      <c r="M477" s="310" t="s">
        <v>44</v>
      </c>
      <c r="N477" s="308">
        <v>650</v>
      </c>
      <c r="O477" s="308">
        <v>500</v>
      </c>
      <c r="P477" s="310" t="s">
        <v>44</v>
      </c>
      <c r="Q477" s="310" t="s">
        <v>44</v>
      </c>
      <c r="R477" s="270"/>
      <c r="S477" s="310"/>
      <c r="T477" s="24"/>
      <c r="U477" s="310" t="s">
        <v>44</v>
      </c>
      <c r="V477" s="28" t="s">
        <v>44</v>
      </c>
      <c r="W477" s="310" t="s">
        <v>44</v>
      </c>
      <c r="X477" s="310" t="s">
        <v>44</v>
      </c>
      <c r="Y477" s="310" t="s">
        <v>44</v>
      </c>
      <c r="Z477" s="311" t="s">
        <v>44</v>
      </c>
      <c r="AA477" s="310" t="s">
        <v>44</v>
      </c>
      <c r="AB477" s="310" t="s">
        <v>44</v>
      </c>
      <c r="AC477" s="310" t="s">
        <v>44</v>
      </c>
      <c r="AD477" s="310" t="s">
        <v>44</v>
      </c>
      <c r="AE477" s="28" t="s">
        <v>44</v>
      </c>
      <c r="AF477" s="310" t="s">
        <v>44</v>
      </c>
      <c r="AG477" s="310" t="s">
        <v>44</v>
      </c>
      <c r="AH477" s="310" t="s">
        <v>44</v>
      </c>
      <c r="AI477" s="310" t="s">
        <v>44</v>
      </c>
      <c r="AJ477" s="310" t="s">
        <v>44</v>
      </c>
      <c r="AK477" s="310" t="s">
        <v>44</v>
      </c>
      <c r="AL477" s="310" t="s">
        <v>44</v>
      </c>
      <c r="AM477" s="27"/>
      <c r="AO477" s="258">
        <f>SUM(E477:AN477)</f>
        <v>1150</v>
      </c>
      <c r="AP477" s="258">
        <f>AO475+AO477</f>
        <v>7740</v>
      </c>
    </row>
    <row r="478" spans="1:42" ht="18.75">
      <c r="A478" s="883"/>
      <c r="B478" s="884"/>
      <c r="C478" s="15"/>
      <c r="D478" s="36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270"/>
      <c r="S478" s="310"/>
      <c r="T478" s="310"/>
      <c r="U478" s="313"/>
      <c r="V478" s="63"/>
      <c r="W478" s="310"/>
      <c r="X478" s="313"/>
      <c r="Y478" s="313"/>
      <c r="Z478" s="311"/>
      <c r="AA478" s="310"/>
      <c r="AB478" s="310"/>
      <c r="AC478" s="310"/>
      <c r="AD478" s="310"/>
      <c r="AE478" s="28"/>
      <c r="AF478" s="310"/>
      <c r="AG478" s="310"/>
      <c r="AH478" s="310"/>
      <c r="AI478" s="310"/>
      <c r="AJ478" s="310"/>
      <c r="AK478" s="310"/>
      <c r="AL478" s="27"/>
      <c r="AM478" s="27"/>
      <c r="AO478" s="258"/>
      <c r="AP478" s="258"/>
    </row>
    <row r="479" spans="1:42" ht="18.75">
      <c r="A479" s="883"/>
      <c r="B479" s="884"/>
      <c r="C479" s="15" t="s">
        <v>33</v>
      </c>
      <c r="D479" s="36"/>
      <c r="E479" s="308">
        <v>150</v>
      </c>
      <c r="F479" s="308">
        <v>100</v>
      </c>
      <c r="G479" s="309">
        <v>100</v>
      </c>
      <c r="H479" s="308">
        <v>75</v>
      </c>
      <c r="I479" s="309">
        <v>10</v>
      </c>
      <c r="J479" s="309">
        <v>30</v>
      </c>
      <c r="K479" s="310" t="s">
        <v>44</v>
      </c>
      <c r="L479" s="310" t="s">
        <v>44</v>
      </c>
      <c r="M479" s="310" t="s">
        <v>44</v>
      </c>
      <c r="N479" s="308">
        <v>650</v>
      </c>
      <c r="O479" s="308">
        <v>500</v>
      </c>
      <c r="P479" s="310" t="s">
        <v>44</v>
      </c>
      <c r="Q479" s="310" t="s">
        <v>44</v>
      </c>
      <c r="R479" s="218">
        <v>200</v>
      </c>
      <c r="S479" s="310"/>
      <c r="T479" s="284">
        <v>550</v>
      </c>
      <c r="U479" s="283">
        <v>1000</v>
      </c>
      <c r="V479" s="283">
        <v>700</v>
      </c>
      <c r="W479" s="283">
        <v>300</v>
      </c>
      <c r="X479" s="308">
        <v>500</v>
      </c>
      <c r="Y479" s="310" t="s">
        <v>44</v>
      </c>
      <c r="Z479" s="284">
        <v>75</v>
      </c>
      <c r="AA479" s="310" t="s">
        <v>44</v>
      </c>
      <c r="AB479" s="310" t="s">
        <v>44</v>
      </c>
      <c r="AC479" s="283">
        <v>250</v>
      </c>
      <c r="AD479" s="310" t="s">
        <v>44</v>
      </c>
      <c r="AE479" s="284">
        <v>75</v>
      </c>
      <c r="AF479" s="310" t="s">
        <v>44</v>
      </c>
      <c r="AG479" s="309">
        <v>1000</v>
      </c>
      <c r="AH479" s="310" t="s">
        <v>44</v>
      </c>
      <c r="AI479" s="310" t="s">
        <v>44</v>
      </c>
      <c r="AJ479" s="310" t="s">
        <v>44</v>
      </c>
      <c r="AK479" s="310" t="s">
        <v>44</v>
      </c>
      <c r="AL479" s="27">
        <v>300</v>
      </c>
      <c r="AM479" s="291">
        <v>25</v>
      </c>
      <c r="AO479" s="258">
        <f>SUM(E479:AN479)</f>
        <v>6590</v>
      </c>
      <c r="AP479" s="258"/>
    </row>
    <row r="480" spans="1:42" ht="18.75">
      <c r="A480" s="883"/>
      <c r="B480" s="884"/>
      <c r="C480" s="15"/>
      <c r="D480" s="36"/>
      <c r="E480" s="309"/>
      <c r="F480" s="309"/>
      <c r="G480" s="309"/>
      <c r="H480" s="309"/>
      <c r="I480" s="309"/>
      <c r="J480" s="309"/>
      <c r="K480" s="310"/>
      <c r="L480" s="310"/>
      <c r="M480" s="310"/>
      <c r="N480" s="309"/>
      <c r="O480" s="309"/>
      <c r="P480" s="314"/>
      <c r="Q480" s="314"/>
      <c r="R480" s="270"/>
      <c r="S480" s="310"/>
      <c r="T480" s="24" t="s">
        <v>44</v>
      </c>
      <c r="U480" s="311"/>
      <c r="V480" s="32"/>
      <c r="W480" s="309"/>
      <c r="X480" s="311"/>
      <c r="Y480" s="311"/>
      <c r="Z480" s="311"/>
      <c r="AA480" s="310"/>
      <c r="AB480" s="310"/>
      <c r="AC480" s="309"/>
      <c r="AD480" s="310"/>
      <c r="AE480" s="29"/>
      <c r="AF480" s="310"/>
      <c r="AG480" s="309"/>
      <c r="AH480" s="309"/>
      <c r="AI480" s="310"/>
      <c r="AJ480" s="310"/>
      <c r="AK480" s="310"/>
      <c r="AL480" s="27"/>
      <c r="AM480" s="27"/>
      <c r="AO480" s="258"/>
      <c r="AP480" s="258"/>
    </row>
    <row r="481" spans="1:42" ht="18.75">
      <c r="A481" s="883"/>
      <c r="B481" s="884"/>
      <c r="C481" s="15" t="s">
        <v>34</v>
      </c>
      <c r="D481" s="36"/>
      <c r="E481" s="310" t="s">
        <v>44</v>
      </c>
      <c r="F481" s="310" t="s">
        <v>44</v>
      </c>
      <c r="G481" s="310" t="s">
        <v>44</v>
      </c>
      <c r="H481" s="310" t="s">
        <v>44</v>
      </c>
      <c r="I481" s="310" t="s">
        <v>44</v>
      </c>
      <c r="J481" s="310" t="s">
        <v>44</v>
      </c>
      <c r="K481" s="310" t="s">
        <v>44</v>
      </c>
      <c r="L481" s="310" t="s">
        <v>44</v>
      </c>
      <c r="M481" s="309">
        <v>100</v>
      </c>
      <c r="N481" s="308">
        <v>650</v>
      </c>
      <c r="O481" s="308">
        <v>500</v>
      </c>
      <c r="P481" s="279">
        <v>200</v>
      </c>
      <c r="Q481" s="279">
        <v>500</v>
      </c>
      <c r="R481" s="270"/>
      <c r="S481" s="310"/>
      <c r="T481" s="24"/>
      <c r="U481" s="310" t="s">
        <v>44</v>
      </c>
      <c r="V481" s="28" t="s">
        <v>44</v>
      </c>
      <c r="W481" s="310" t="s">
        <v>44</v>
      </c>
      <c r="X481" s="310" t="s">
        <v>44</v>
      </c>
      <c r="Y481" s="310" t="s">
        <v>44</v>
      </c>
      <c r="Z481" s="311" t="s">
        <v>44</v>
      </c>
      <c r="AA481" s="310" t="s">
        <v>44</v>
      </c>
      <c r="AB481" s="310" t="s">
        <v>44</v>
      </c>
      <c r="AC481" s="310" t="s">
        <v>44</v>
      </c>
      <c r="AD481" s="310" t="s">
        <v>44</v>
      </c>
      <c r="AE481" s="28" t="s">
        <v>44</v>
      </c>
      <c r="AF481" s="310" t="s">
        <v>44</v>
      </c>
      <c r="AG481" s="310" t="s">
        <v>44</v>
      </c>
      <c r="AH481" s="310" t="s">
        <v>44</v>
      </c>
      <c r="AI481" s="310" t="s">
        <v>44</v>
      </c>
      <c r="AJ481" s="310" t="s">
        <v>44</v>
      </c>
      <c r="AK481" s="310" t="s">
        <v>44</v>
      </c>
      <c r="AL481" s="310" t="s">
        <v>44</v>
      </c>
      <c r="AM481" s="27"/>
      <c r="AO481" s="258">
        <f>SUM(E481:AN481)</f>
        <v>1950</v>
      </c>
      <c r="AP481" s="258">
        <f>AO479+AO481</f>
        <v>8540</v>
      </c>
    </row>
    <row r="482" spans="1:42" ht="18.75">
      <c r="A482" s="885"/>
      <c r="B482" s="886"/>
      <c r="C482" s="15"/>
      <c r="D482" s="36"/>
      <c r="E482" s="310"/>
      <c r="F482" s="310"/>
      <c r="G482" s="310"/>
      <c r="H482" s="310"/>
      <c r="I482" s="310"/>
      <c r="J482" s="310"/>
      <c r="K482" s="310"/>
      <c r="L482" s="310"/>
      <c r="M482" s="309"/>
      <c r="N482" s="310"/>
      <c r="O482" s="310"/>
      <c r="P482" s="315"/>
      <c r="Q482" s="315"/>
      <c r="R482" s="270"/>
      <c r="S482" s="310"/>
      <c r="T482" s="24" t="s">
        <v>44</v>
      </c>
      <c r="U482" s="310"/>
      <c r="V482" s="310"/>
      <c r="W482" s="310"/>
      <c r="X482" s="310"/>
      <c r="Y482" s="310"/>
      <c r="Z482" s="310"/>
      <c r="AA482" s="310"/>
      <c r="AB482" s="310"/>
      <c r="AC482" s="310"/>
      <c r="AD482" s="310"/>
      <c r="AE482" s="310"/>
      <c r="AF482" s="310"/>
      <c r="AG482" s="310"/>
      <c r="AH482" s="310"/>
      <c r="AI482" s="310"/>
      <c r="AJ482" s="312"/>
      <c r="AK482" s="27"/>
      <c r="AL482" s="27"/>
      <c r="AM482" s="27"/>
      <c r="AO482" s="78">
        <f>SUM(AO471:AO481)</f>
        <v>25820</v>
      </c>
      <c r="AP482" s="78">
        <f>SUM(AP471:AP481)</f>
        <v>25820</v>
      </c>
    </row>
    <row r="483" spans="1:42" ht="16.5">
      <c r="A483" s="3" t="s">
        <v>170</v>
      </c>
      <c r="B483" s="179"/>
      <c r="C483" s="15"/>
      <c r="D483" s="18"/>
      <c r="E483" s="168">
        <v>1</v>
      </c>
      <c r="F483" s="168">
        <v>2</v>
      </c>
      <c r="G483" s="168">
        <v>3</v>
      </c>
      <c r="H483" s="168">
        <v>4</v>
      </c>
      <c r="I483" s="168">
        <v>5</v>
      </c>
      <c r="J483" s="168">
        <v>6</v>
      </c>
      <c r="K483" s="168">
        <v>7</v>
      </c>
      <c r="L483" s="168">
        <v>8</v>
      </c>
      <c r="M483" s="168">
        <v>9</v>
      </c>
      <c r="N483" s="228">
        <v>10</v>
      </c>
      <c r="O483" s="228">
        <v>11</v>
      </c>
      <c r="P483" s="228">
        <v>12</v>
      </c>
      <c r="Q483" s="228">
        <v>13</v>
      </c>
      <c r="S483" s="168"/>
      <c r="T483" s="168">
        <v>14</v>
      </c>
      <c r="U483" s="168">
        <v>15</v>
      </c>
      <c r="V483" s="168">
        <v>16</v>
      </c>
      <c r="W483" s="168">
        <v>17</v>
      </c>
      <c r="X483" s="168">
        <v>18</v>
      </c>
      <c r="Y483" s="168">
        <v>19</v>
      </c>
      <c r="Z483" s="168">
        <v>20</v>
      </c>
      <c r="AA483" s="168">
        <v>21</v>
      </c>
      <c r="AB483" s="168">
        <v>22</v>
      </c>
      <c r="AC483" s="168">
        <v>23</v>
      </c>
      <c r="AD483" s="168">
        <v>24</v>
      </c>
      <c r="AE483" s="168">
        <v>25</v>
      </c>
      <c r="AF483" s="168">
        <v>26</v>
      </c>
      <c r="AG483" s="168">
        <v>27</v>
      </c>
      <c r="AH483" s="168"/>
      <c r="AI483" s="168">
        <v>28</v>
      </c>
      <c r="AJ483" s="71">
        <v>29</v>
      </c>
    </row>
    <row r="484" spans="1:42" ht="94.5">
      <c r="A484" s="76">
        <v>10</v>
      </c>
      <c r="B484" s="76" t="s">
        <v>189</v>
      </c>
      <c r="C484" s="180" t="s">
        <v>190</v>
      </c>
      <c r="D484" s="18" t="s">
        <v>0</v>
      </c>
      <c r="E484" s="254" t="s">
        <v>1</v>
      </c>
      <c r="F484" s="254" t="s">
        <v>2</v>
      </c>
      <c r="G484" s="254" t="s">
        <v>3</v>
      </c>
      <c r="H484" s="254" t="s">
        <v>4</v>
      </c>
      <c r="I484" s="254" t="s">
        <v>5</v>
      </c>
      <c r="J484" s="254" t="s">
        <v>221</v>
      </c>
      <c r="K484" s="254" t="s">
        <v>7</v>
      </c>
      <c r="L484" s="254" t="s">
        <v>8</v>
      </c>
      <c r="M484" s="254" t="s">
        <v>9</v>
      </c>
      <c r="N484" s="254" t="s">
        <v>10</v>
      </c>
      <c r="O484" s="254" t="s">
        <v>214</v>
      </c>
      <c r="P484" s="254" t="s">
        <v>12</v>
      </c>
      <c r="Q484" s="254" t="s">
        <v>13</v>
      </c>
      <c r="R484" s="254" t="s">
        <v>93</v>
      </c>
      <c r="S484" s="253" t="s">
        <v>14</v>
      </c>
      <c r="T484" s="254" t="s">
        <v>15</v>
      </c>
      <c r="U484" s="254" t="s">
        <v>16</v>
      </c>
      <c r="V484" s="254" t="s">
        <v>17</v>
      </c>
      <c r="W484" s="254" t="s">
        <v>239</v>
      </c>
      <c r="X484" s="254" t="s">
        <v>19</v>
      </c>
      <c r="Y484" s="254" t="s">
        <v>20</v>
      </c>
      <c r="Z484" s="254" t="s">
        <v>21</v>
      </c>
      <c r="AA484" s="254" t="s">
        <v>242</v>
      </c>
      <c r="AB484" s="254" t="s">
        <v>23</v>
      </c>
      <c r="AC484" s="217" t="s">
        <v>233</v>
      </c>
      <c r="AD484" s="254" t="s">
        <v>25</v>
      </c>
      <c r="AE484" s="254" t="s">
        <v>26</v>
      </c>
      <c r="AF484" s="254" t="s">
        <v>27</v>
      </c>
      <c r="AG484" s="254" t="s">
        <v>28</v>
      </c>
      <c r="AH484" s="254" t="s">
        <v>238</v>
      </c>
      <c r="AI484" s="254" t="s">
        <v>94</v>
      </c>
      <c r="AJ484" s="254" t="s">
        <v>95</v>
      </c>
      <c r="AK484" s="254" t="s">
        <v>96</v>
      </c>
      <c r="AL484" s="33" t="s">
        <v>222</v>
      </c>
      <c r="AM484" s="291" t="s">
        <v>234</v>
      </c>
      <c r="AN484" s="254" t="s">
        <v>36</v>
      </c>
    </row>
    <row r="485" spans="1:42" ht="33">
      <c r="A485" s="881"/>
      <c r="B485" s="882"/>
      <c r="C485" s="6" t="s">
        <v>37</v>
      </c>
      <c r="D485" s="11"/>
      <c r="E485" s="304" t="s">
        <v>45</v>
      </c>
      <c r="F485" s="304" t="s">
        <v>46</v>
      </c>
      <c r="G485" s="304"/>
      <c r="H485" s="304" t="s">
        <v>38</v>
      </c>
      <c r="I485" s="304" t="s">
        <v>39</v>
      </c>
      <c r="J485" s="304" t="s">
        <v>40</v>
      </c>
      <c r="K485" s="304" t="s">
        <v>41</v>
      </c>
      <c r="L485" s="304" t="s">
        <v>42</v>
      </c>
      <c r="M485" s="304" t="s">
        <v>43</v>
      </c>
      <c r="N485" s="304" t="s">
        <v>47</v>
      </c>
      <c r="O485" s="304" t="s">
        <v>48</v>
      </c>
      <c r="P485" s="304" t="s">
        <v>49</v>
      </c>
      <c r="Q485" s="304" t="s">
        <v>50</v>
      </c>
      <c r="R485" s="270"/>
      <c r="S485" s="305"/>
      <c r="T485" s="304" t="s">
        <v>51</v>
      </c>
      <c r="U485" s="304" t="s">
        <v>52</v>
      </c>
      <c r="V485" s="304"/>
      <c r="W485" s="304"/>
      <c r="X485" s="304"/>
      <c r="Y485" s="304"/>
      <c r="Z485" s="304"/>
      <c r="AA485" s="304"/>
      <c r="AB485" s="304"/>
      <c r="AC485" s="304"/>
      <c r="AD485" s="304"/>
      <c r="AE485" s="304"/>
      <c r="AF485" s="304"/>
      <c r="AG485" s="304"/>
      <c r="AH485" s="304"/>
      <c r="AI485" s="304"/>
      <c r="AJ485" s="306"/>
      <c r="AK485" s="27"/>
      <c r="AL485" s="27"/>
      <c r="AM485" s="27"/>
    </row>
    <row r="486" spans="1:42" ht="18.75">
      <c r="A486" s="883"/>
      <c r="B486" s="884"/>
      <c r="C486" s="15" t="s">
        <v>29</v>
      </c>
      <c r="D486" s="36"/>
      <c r="E486" s="308">
        <v>150</v>
      </c>
      <c r="F486" s="308">
        <v>100</v>
      </c>
      <c r="G486" s="309">
        <v>100</v>
      </c>
      <c r="H486" s="308">
        <v>75</v>
      </c>
      <c r="I486" s="309">
        <v>10</v>
      </c>
      <c r="J486" s="309">
        <v>30</v>
      </c>
      <c r="K486" s="308">
        <v>300</v>
      </c>
      <c r="L486" s="308">
        <v>300</v>
      </c>
      <c r="M486" s="310" t="s">
        <v>44</v>
      </c>
      <c r="N486" s="308">
        <v>650</v>
      </c>
      <c r="O486" s="308">
        <v>500</v>
      </c>
      <c r="P486" s="310" t="s">
        <v>44</v>
      </c>
      <c r="Q486" s="310" t="s">
        <v>44</v>
      </c>
      <c r="R486" s="218">
        <v>200</v>
      </c>
      <c r="S486" s="310"/>
      <c r="T486" s="284">
        <v>550</v>
      </c>
      <c r="U486" s="283">
        <v>1000</v>
      </c>
      <c r="V486" s="283">
        <v>700</v>
      </c>
      <c r="W486" s="283">
        <v>300</v>
      </c>
      <c r="X486" s="308">
        <v>500</v>
      </c>
      <c r="Y486" s="275">
        <v>100</v>
      </c>
      <c r="Z486" s="284">
        <v>75</v>
      </c>
      <c r="AA486" s="309">
        <v>500</v>
      </c>
      <c r="AB486" s="309">
        <v>100</v>
      </c>
      <c r="AC486" s="283">
        <v>250</v>
      </c>
      <c r="AD486" s="310" t="s">
        <v>44</v>
      </c>
      <c r="AE486" s="284">
        <v>75</v>
      </c>
      <c r="AF486" s="310" t="s">
        <v>44</v>
      </c>
      <c r="AG486" s="309">
        <v>1000</v>
      </c>
      <c r="AH486" s="309">
        <v>500</v>
      </c>
      <c r="AI486" s="310" t="s">
        <v>44</v>
      </c>
      <c r="AJ486" s="310" t="s">
        <v>44</v>
      </c>
      <c r="AK486" s="310" t="s">
        <v>44</v>
      </c>
      <c r="AL486" s="27">
        <v>300</v>
      </c>
      <c r="AM486" s="291">
        <v>25</v>
      </c>
      <c r="AO486" s="258">
        <f>SUM(E486:AN486)</f>
        <v>8390</v>
      </c>
      <c r="AP486" s="258"/>
    </row>
    <row r="487" spans="1:42" ht="18.75">
      <c r="A487" s="883"/>
      <c r="B487" s="884"/>
      <c r="C487" s="15"/>
      <c r="D487" s="36"/>
      <c r="E487" s="309"/>
      <c r="F487" s="309"/>
      <c r="G487" s="309"/>
      <c r="H487" s="309"/>
      <c r="I487" s="309"/>
      <c r="J487" s="309"/>
      <c r="K487" s="309"/>
      <c r="L487" s="309"/>
      <c r="M487" s="310"/>
      <c r="N487" s="309"/>
      <c r="O487" s="309"/>
      <c r="P487" s="310"/>
      <c r="Q487" s="310"/>
      <c r="R487" s="270"/>
      <c r="S487" s="310"/>
      <c r="T487" s="310"/>
      <c r="U487" s="311"/>
      <c r="V487" s="32"/>
      <c r="W487" s="310"/>
      <c r="X487" s="311"/>
      <c r="Y487" s="311"/>
      <c r="Z487" s="311"/>
      <c r="AA487" s="309"/>
      <c r="AB487" s="309"/>
      <c r="AC487" s="309"/>
      <c r="AD487" s="310"/>
      <c r="AE487" s="29"/>
      <c r="AF487" s="310"/>
      <c r="AG487" s="309"/>
      <c r="AH487" s="309"/>
      <c r="AI487" s="310"/>
      <c r="AJ487" s="310"/>
      <c r="AK487" s="310"/>
      <c r="AL487" s="27"/>
      <c r="AM487" s="27"/>
      <c r="AO487" s="258"/>
      <c r="AP487" s="258"/>
    </row>
    <row r="488" spans="1:42" ht="18.75">
      <c r="A488" s="883"/>
      <c r="B488" s="884"/>
      <c r="C488" s="15" t="s">
        <v>30</v>
      </c>
      <c r="D488" s="36"/>
      <c r="E488" s="310" t="s">
        <v>44</v>
      </c>
      <c r="F488" s="310" t="s">
        <v>44</v>
      </c>
      <c r="G488" s="310" t="s">
        <v>44</v>
      </c>
      <c r="H488" s="310" t="s">
        <v>44</v>
      </c>
      <c r="I488" s="310" t="s">
        <v>44</v>
      </c>
      <c r="J488" s="310" t="s">
        <v>44</v>
      </c>
      <c r="K488" s="310" t="s">
        <v>44</v>
      </c>
      <c r="L488" s="310" t="s">
        <v>44</v>
      </c>
      <c r="M488" s="310" t="s">
        <v>44</v>
      </c>
      <c r="N488" s="308">
        <v>650</v>
      </c>
      <c r="O488" s="308">
        <v>500</v>
      </c>
      <c r="P488" s="310" t="s">
        <v>44</v>
      </c>
      <c r="Q488" s="310" t="s">
        <v>44</v>
      </c>
      <c r="R488" s="270"/>
      <c r="S488" s="310"/>
      <c r="T488" s="24" t="s">
        <v>44</v>
      </c>
      <c r="U488" s="310" t="s">
        <v>44</v>
      </c>
      <c r="V488" s="28" t="s">
        <v>44</v>
      </c>
      <c r="W488" s="310" t="s">
        <v>44</v>
      </c>
      <c r="X488" s="310" t="s">
        <v>44</v>
      </c>
      <c r="Y488" s="310" t="s">
        <v>44</v>
      </c>
      <c r="Z488" s="311" t="s">
        <v>44</v>
      </c>
      <c r="AA488" s="310" t="s">
        <v>44</v>
      </c>
      <c r="AB488" s="310" t="s">
        <v>44</v>
      </c>
      <c r="AC488" s="310" t="s">
        <v>44</v>
      </c>
      <c r="AD488" s="310" t="s">
        <v>44</v>
      </c>
      <c r="AE488" s="28" t="s">
        <v>44</v>
      </c>
      <c r="AF488" s="310" t="s">
        <v>44</v>
      </c>
      <c r="AG488" s="310" t="s">
        <v>44</v>
      </c>
      <c r="AH488" s="310" t="s">
        <v>44</v>
      </c>
      <c r="AI488" s="310" t="s">
        <v>44</v>
      </c>
      <c r="AJ488" s="310" t="s">
        <v>44</v>
      </c>
      <c r="AK488" s="310" t="s">
        <v>44</v>
      </c>
      <c r="AL488" s="310" t="s">
        <v>44</v>
      </c>
      <c r="AM488" s="27"/>
      <c r="AO488" s="258">
        <f>SUM(E488:AN488)</f>
        <v>1150</v>
      </c>
      <c r="AP488" s="258">
        <f>AO486+AO488</f>
        <v>9540</v>
      </c>
    </row>
    <row r="489" spans="1:42" ht="18.75">
      <c r="A489" s="883"/>
      <c r="B489" s="884"/>
      <c r="C489" s="15"/>
      <c r="D489" s="36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270"/>
      <c r="S489" s="310"/>
      <c r="T489" s="310"/>
      <c r="U489" s="313"/>
      <c r="V489" s="63"/>
      <c r="W489" s="304"/>
      <c r="X489" s="313"/>
      <c r="Y489" s="313"/>
      <c r="Z489" s="311"/>
      <c r="AA489" s="310"/>
      <c r="AB489" s="310"/>
      <c r="AC489" s="310"/>
      <c r="AD489" s="310"/>
      <c r="AE489" s="28"/>
      <c r="AF489" s="310"/>
      <c r="AG489" s="310"/>
      <c r="AH489" s="310"/>
      <c r="AI489" s="310"/>
      <c r="AJ489" s="310"/>
      <c r="AK489" s="310"/>
      <c r="AL489" s="27"/>
      <c r="AM489" s="27"/>
      <c r="AO489" s="258"/>
      <c r="AP489" s="258"/>
    </row>
    <row r="490" spans="1:42" ht="18.75">
      <c r="A490" s="883"/>
      <c r="B490" s="884"/>
      <c r="C490" s="15" t="s">
        <v>31</v>
      </c>
      <c r="D490" s="36"/>
      <c r="E490" s="308">
        <v>150</v>
      </c>
      <c r="F490" s="308">
        <v>100</v>
      </c>
      <c r="G490" s="309">
        <v>100</v>
      </c>
      <c r="H490" s="308">
        <v>75</v>
      </c>
      <c r="I490" s="309">
        <v>10</v>
      </c>
      <c r="J490" s="309">
        <v>30</v>
      </c>
      <c r="K490" s="310" t="s">
        <v>44</v>
      </c>
      <c r="L490" s="310" t="s">
        <v>44</v>
      </c>
      <c r="M490" s="310" t="s">
        <v>44</v>
      </c>
      <c r="N490" s="308">
        <v>650</v>
      </c>
      <c r="O490" s="308">
        <v>500</v>
      </c>
      <c r="P490" s="310" t="s">
        <v>44</v>
      </c>
      <c r="Q490" s="310" t="s">
        <v>44</v>
      </c>
      <c r="R490" s="218">
        <v>200</v>
      </c>
      <c r="S490" s="310"/>
      <c r="T490" s="284">
        <v>550</v>
      </c>
      <c r="U490" s="283">
        <v>1000</v>
      </c>
      <c r="V490" s="283">
        <v>700</v>
      </c>
      <c r="W490" s="283">
        <v>300</v>
      </c>
      <c r="X490" s="308">
        <v>500</v>
      </c>
      <c r="Y490" s="310" t="s">
        <v>44</v>
      </c>
      <c r="Z490" s="284">
        <v>75</v>
      </c>
      <c r="AA490" s="310" t="s">
        <v>44</v>
      </c>
      <c r="AB490" s="310" t="s">
        <v>44</v>
      </c>
      <c r="AC490" s="283">
        <v>250</v>
      </c>
      <c r="AD490" s="310" t="s">
        <v>44</v>
      </c>
      <c r="AE490" s="284">
        <v>75</v>
      </c>
      <c r="AF490" s="310" t="s">
        <v>44</v>
      </c>
      <c r="AG490" s="309">
        <v>1000</v>
      </c>
      <c r="AH490" s="310" t="s">
        <v>44</v>
      </c>
      <c r="AI490" s="310" t="s">
        <v>44</v>
      </c>
      <c r="AJ490" s="310" t="s">
        <v>44</v>
      </c>
      <c r="AK490" s="310" t="s">
        <v>44</v>
      </c>
      <c r="AL490" s="27">
        <v>300</v>
      </c>
      <c r="AM490" s="291">
        <v>25</v>
      </c>
      <c r="AO490" s="258">
        <f>SUM(E490:AN490)</f>
        <v>6590</v>
      </c>
      <c r="AP490" s="258"/>
    </row>
    <row r="491" spans="1:42" ht="18.75">
      <c r="A491" s="883"/>
      <c r="B491" s="884"/>
      <c r="C491" s="15"/>
      <c r="D491" s="36"/>
      <c r="E491" s="309"/>
      <c r="F491" s="309"/>
      <c r="G491" s="309"/>
      <c r="H491" s="309"/>
      <c r="I491" s="309"/>
      <c r="J491" s="309"/>
      <c r="K491" s="310"/>
      <c r="L491" s="310"/>
      <c r="M491" s="310"/>
      <c r="N491" s="309"/>
      <c r="O491" s="309"/>
      <c r="P491" s="310"/>
      <c r="Q491" s="310"/>
      <c r="R491" s="270"/>
      <c r="S491" s="310"/>
      <c r="T491" s="310"/>
      <c r="U491" s="311"/>
      <c r="V491" s="32"/>
      <c r="W491" s="310"/>
      <c r="X491" s="311"/>
      <c r="Y491" s="311"/>
      <c r="Z491" s="311"/>
      <c r="AA491" s="310"/>
      <c r="AB491" s="310"/>
      <c r="AC491" s="309"/>
      <c r="AD491" s="310"/>
      <c r="AE491" s="29"/>
      <c r="AF491" s="310"/>
      <c r="AG491" s="309"/>
      <c r="AH491" s="309"/>
      <c r="AI491" s="310"/>
      <c r="AJ491" s="310"/>
      <c r="AK491" s="310"/>
      <c r="AL491" s="27"/>
      <c r="AM491" s="27"/>
      <c r="AO491" s="258"/>
      <c r="AP491" s="258"/>
    </row>
    <row r="492" spans="1:42" ht="18.75">
      <c r="A492" s="883"/>
      <c r="B492" s="884"/>
      <c r="C492" s="15" t="s">
        <v>32</v>
      </c>
      <c r="D492" s="36"/>
      <c r="E492" s="310" t="s">
        <v>44</v>
      </c>
      <c r="F492" s="310" t="s">
        <v>44</v>
      </c>
      <c r="G492" s="310" t="s">
        <v>44</v>
      </c>
      <c r="H492" s="310" t="s">
        <v>44</v>
      </c>
      <c r="I492" s="310" t="s">
        <v>44</v>
      </c>
      <c r="J492" s="310" t="s">
        <v>44</v>
      </c>
      <c r="K492" s="310" t="s">
        <v>44</v>
      </c>
      <c r="L492" s="310" t="s">
        <v>44</v>
      </c>
      <c r="M492" s="310" t="s">
        <v>44</v>
      </c>
      <c r="N492" s="308">
        <v>650</v>
      </c>
      <c r="O492" s="308">
        <v>500</v>
      </c>
      <c r="P492" s="310" t="s">
        <v>44</v>
      </c>
      <c r="Q492" s="310" t="s">
        <v>44</v>
      </c>
      <c r="R492" s="270"/>
      <c r="S492" s="310"/>
      <c r="T492" s="24"/>
      <c r="U492" s="310" t="s">
        <v>44</v>
      </c>
      <c r="V492" s="28" t="s">
        <v>44</v>
      </c>
      <c r="W492" s="310" t="s">
        <v>44</v>
      </c>
      <c r="X492" s="310" t="s">
        <v>44</v>
      </c>
      <c r="Y492" s="310" t="s">
        <v>44</v>
      </c>
      <c r="Z492" s="311" t="s">
        <v>44</v>
      </c>
      <c r="AA492" s="310" t="s">
        <v>44</v>
      </c>
      <c r="AB492" s="310" t="s">
        <v>44</v>
      </c>
      <c r="AC492" s="310" t="s">
        <v>44</v>
      </c>
      <c r="AD492" s="310" t="s">
        <v>44</v>
      </c>
      <c r="AE492" s="28" t="s">
        <v>44</v>
      </c>
      <c r="AF492" s="310" t="s">
        <v>44</v>
      </c>
      <c r="AG492" s="310" t="s">
        <v>44</v>
      </c>
      <c r="AH492" s="310" t="s">
        <v>44</v>
      </c>
      <c r="AI492" s="310" t="s">
        <v>44</v>
      </c>
      <c r="AJ492" s="310" t="s">
        <v>44</v>
      </c>
      <c r="AK492" s="310" t="s">
        <v>44</v>
      </c>
      <c r="AL492" s="310" t="s">
        <v>44</v>
      </c>
      <c r="AM492" s="27"/>
      <c r="AO492" s="258">
        <f>SUM(E492:AN492)</f>
        <v>1150</v>
      </c>
      <c r="AP492" s="258">
        <f>AO490+AO492</f>
        <v>7740</v>
      </c>
    </row>
    <row r="493" spans="1:42" ht="18.75">
      <c r="A493" s="883"/>
      <c r="B493" s="884"/>
      <c r="C493" s="15"/>
      <c r="D493" s="36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270"/>
      <c r="S493" s="310"/>
      <c r="T493" s="310"/>
      <c r="U493" s="313"/>
      <c r="V493" s="63"/>
      <c r="W493" s="310"/>
      <c r="X493" s="313"/>
      <c r="Y493" s="313"/>
      <c r="Z493" s="311"/>
      <c r="AA493" s="310"/>
      <c r="AB493" s="310"/>
      <c r="AC493" s="310"/>
      <c r="AD493" s="310"/>
      <c r="AE493" s="28"/>
      <c r="AF493" s="310"/>
      <c r="AG493" s="310"/>
      <c r="AH493" s="310"/>
      <c r="AI493" s="310"/>
      <c r="AJ493" s="310"/>
      <c r="AK493" s="310"/>
      <c r="AL493" s="27"/>
      <c r="AM493" s="27"/>
      <c r="AO493" s="258"/>
      <c r="AP493" s="258"/>
    </row>
    <row r="494" spans="1:42" ht="18.75">
      <c r="A494" s="883"/>
      <c r="B494" s="884"/>
      <c r="C494" s="15" t="s">
        <v>33</v>
      </c>
      <c r="D494" s="36"/>
      <c r="E494" s="308">
        <v>150</v>
      </c>
      <c r="F494" s="308">
        <v>100</v>
      </c>
      <c r="G494" s="309">
        <v>100</v>
      </c>
      <c r="H494" s="308">
        <v>75</v>
      </c>
      <c r="I494" s="309">
        <v>10</v>
      </c>
      <c r="J494" s="309">
        <v>30</v>
      </c>
      <c r="K494" s="310" t="s">
        <v>44</v>
      </c>
      <c r="L494" s="310" t="s">
        <v>44</v>
      </c>
      <c r="M494" s="310" t="s">
        <v>44</v>
      </c>
      <c r="N494" s="308">
        <v>650</v>
      </c>
      <c r="O494" s="308">
        <v>500</v>
      </c>
      <c r="P494" s="310" t="s">
        <v>44</v>
      </c>
      <c r="Q494" s="310" t="s">
        <v>44</v>
      </c>
      <c r="R494" s="218">
        <v>200</v>
      </c>
      <c r="S494" s="310"/>
      <c r="T494" s="284">
        <v>550</v>
      </c>
      <c r="U494" s="283">
        <v>1000</v>
      </c>
      <c r="V494" s="283">
        <v>700</v>
      </c>
      <c r="W494" s="283">
        <v>300</v>
      </c>
      <c r="X494" s="308">
        <v>500</v>
      </c>
      <c r="Y494" s="310" t="s">
        <v>44</v>
      </c>
      <c r="Z494" s="284">
        <v>75</v>
      </c>
      <c r="AA494" s="310" t="s">
        <v>44</v>
      </c>
      <c r="AB494" s="310" t="s">
        <v>44</v>
      </c>
      <c r="AC494" s="283">
        <v>250</v>
      </c>
      <c r="AD494" s="310" t="s">
        <v>44</v>
      </c>
      <c r="AE494" s="284">
        <v>75</v>
      </c>
      <c r="AF494" s="310" t="s">
        <v>44</v>
      </c>
      <c r="AG494" s="309">
        <v>1000</v>
      </c>
      <c r="AH494" s="310" t="s">
        <v>44</v>
      </c>
      <c r="AI494" s="310" t="s">
        <v>44</v>
      </c>
      <c r="AJ494" s="310" t="s">
        <v>44</v>
      </c>
      <c r="AK494" s="310" t="s">
        <v>44</v>
      </c>
      <c r="AL494" s="27">
        <v>300</v>
      </c>
      <c r="AM494" s="291">
        <v>25</v>
      </c>
      <c r="AO494" s="258">
        <f>SUM(E494:AN494)</f>
        <v>6590</v>
      </c>
      <c r="AP494" s="258"/>
    </row>
    <row r="495" spans="1:42" ht="18.75">
      <c r="A495" s="883"/>
      <c r="B495" s="884"/>
      <c r="C495" s="15"/>
      <c r="D495" s="36"/>
      <c r="E495" s="309"/>
      <c r="F495" s="309"/>
      <c r="G495" s="309"/>
      <c r="H495" s="309"/>
      <c r="I495" s="309"/>
      <c r="J495" s="309"/>
      <c r="K495" s="310"/>
      <c r="L495" s="310"/>
      <c r="M495" s="310"/>
      <c r="N495" s="309"/>
      <c r="O495" s="309"/>
      <c r="P495" s="314"/>
      <c r="Q495" s="314"/>
      <c r="R495" s="270"/>
      <c r="S495" s="310"/>
      <c r="T495" s="24" t="s">
        <v>44</v>
      </c>
      <c r="U495" s="311"/>
      <c r="V495" s="32"/>
      <c r="W495" s="309"/>
      <c r="X495" s="311"/>
      <c r="Y495" s="311"/>
      <c r="Z495" s="311"/>
      <c r="AA495" s="310"/>
      <c r="AB495" s="310"/>
      <c r="AC495" s="309"/>
      <c r="AD495" s="310"/>
      <c r="AE495" s="29"/>
      <c r="AF495" s="310"/>
      <c r="AG495" s="309"/>
      <c r="AH495" s="309"/>
      <c r="AI495" s="310"/>
      <c r="AJ495" s="310"/>
      <c r="AK495" s="310"/>
      <c r="AL495" s="27"/>
      <c r="AM495" s="27"/>
      <c r="AO495" s="258"/>
      <c r="AP495" s="258"/>
    </row>
    <row r="496" spans="1:42" ht="18.75">
      <c r="A496" s="883"/>
      <c r="B496" s="884"/>
      <c r="C496" s="15" t="s">
        <v>34</v>
      </c>
      <c r="D496" s="36"/>
      <c r="E496" s="310" t="s">
        <v>44</v>
      </c>
      <c r="F496" s="310" t="s">
        <v>44</v>
      </c>
      <c r="G496" s="310" t="s">
        <v>44</v>
      </c>
      <c r="H496" s="310" t="s">
        <v>44</v>
      </c>
      <c r="I496" s="310" t="s">
        <v>44</v>
      </c>
      <c r="J496" s="310" t="s">
        <v>44</v>
      </c>
      <c r="K496" s="310" t="s">
        <v>44</v>
      </c>
      <c r="L496" s="310" t="s">
        <v>44</v>
      </c>
      <c r="M496" s="309">
        <v>100</v>
      </c>
      <c r="N496" s="308">
        <v>650</v>
      </c>
      <c r="O496" s="308">
        <v>500</v>
      </c>
      <c r="P496" s="279">
        <v>200</v>
      </c>
      <c r="Q496" s="279">
        <v>500</v>
      </c>
      <c r="R496" s="270"/>
      <c r="S496" s="310"/>
      <c r="T496" s="24"/>
      <c r="U496" s="310" t="s">
        <v>44</v>
      </c>
      <c r="V496" s="28" t="s">
        <v>44</v>
      </c>
      <c r="W496" s="310" t="s">
        <v>44</v>
      </c>
      <c r="X496" s="310" t="s">
        <v>44</v>
      </c>
      <c r="Y496" s="310" t="s">
        <v>44</v>
      </c>
      <c r="Z496" s="311" t="s">
        <v>44</v>
      </c>
      <c r="AA496" s="310" t="s">
        <v>44</v>
      </c>
      <c r="AB496" s="310" t="s">
        <v>44</v>
      </c>
      <c r="AC496" s="310" t="s">
        <v>44</v>
      </c>
      <c r="AD496" s="310" t="s">
        <v>44</v>
      </c>
      <c r="AE496" s="28" t="s">
        <v>44</v>
      </c>
      <c r="AF496" s="310" t="s">
        <v>44</v>
      </c>
      <c r="AG496" s="310" t="s">
        <v>44</v>
      </c>
      <c r="AH496" s="310" t="s">
        <v>44</v>
      </c>
      <c r="AI496" s="310" t="s">
        <v>44</v>
      </c>
      <c r="AJ496" s="310" t="s">
        <v>44</v>
      </c>
      <c r="AK496" s="310" t="s">
        <v>44</v>
      </c>
      <c r="AL496" s="310" t="s">
        <v>44</v>
      </c>
      <c r="AM496" s="27"/>
      <c r="AO496" s="258">
        <f>SUM(E496:AN496)</f>
        <v>1950</v>
      </c>
      <c r="AP496" s="258">
        <f>AO494+AO496</f>
        <v>8540</v>
      </c>
    </row>
    <row r="497" spans="1:42" ht="18.75">
      <c r="A497" s="885"/>
      <c r="B497" s="886"/>
      <c r="C497" s="15"/>
      <c r="D497" s="36"/>
      <c r="E497" s="310"/>
      <c r="F497" s="310"/>
      <c r="G497" s="310"/>
      <c r="H497" s="310"/>
      <c r="I497" s="310"/>
      <c r="J497" s="310"/>
      <c r="K497" s="310"/>
      <c r="L497" s="310"/>
      <c r="M497" s="309"/>
      <c r="N497" s="310"/>
      <c r="O497" s="310"/>
      <c r="P497" s="315"/>
      <c r="Q497" s="315"/>
      <c r="R497" s="270"/>
      <c r="S497" s="310"/>
      <c r="T497" s="24" t="s">
        <v>44</v>
      </c>
      <c r="U497" s="310"/>
      <c r="V497" s="310"/>
      <c r="W497" s="310"/>
      <c r="X497" s="310"/>
      <c r="Y497" s="310"/>
      <c r="Z497" s="310"/>
      <c r="AA497" s="310"/>
      <c r="AB497" s="310"/>
      <c r="AC497" s="310"/>
      <c r="AD497" s="310"/>
      <c r="AE497" s="310"/>
      <c r="AF497" s="310"/>
      <c r="AG497" s="310"/>
      <c r="AH497" s="310"/>
      <c r="AI497" s="310"/>
      <c r="AJ497" s="312"/>
      <c r="AK497" s="27"/>
      <c r="AL497" s="27"/>
      <c r="AM497" s="27"/>
      <c r="AO497" s="78">
        <f>SUM(AO486:AO496)</f>
        <v>25820</v>
      </c>
      <c r="AP497" s="78">
        <f>SUM(AP486:AP496)</f>
        <v>25820</v>
      </c>
    </row>
    <row r="498" spans="1:42" ht="94.5">
      <c r="A498" s="76">
        <v>11</v>
      </c>
      <c r="B498" s="76" t="s">
        <v>191</v>
      </c>
      <c r="C498" s="180" t="s">
        <v>192</v>
      </c>
      <c r="D498" s="94" t="s">
        <v>0</v>
      </c>
      <c r="E498" s="254" t="s">
        <v>1</v>
      </c>
      <c r="F498" s="254" t="s">
        <v>2</v>
      </c>
      <c r="G498" s="254" t="s">
        <v>3</v>
      </c>
      <c r="H498" s="254" t="s">
        <v>4</v>
      </c>
      <c r="I498" s="254" t="s">
        <v>5</v>
      </c>
      <c r="J498" s="254" t="s">
        <v>221</v>
      </c>
      <c r="K498" s="254" t="s">
        <v>7</v>
      </c>
      <c r="L498" s="254" t="s">
        <v>8</v>
      </c>
      <c r="M498" s="254" t="s">
        <v>9</v>
      </c>
      <c r="N498" s="254" t="s">
        <v>10</v>
      </c>
      <c r="O498" s="254" t="s">
        <v>214</v>
      </c>
      <c r="P498" s="254" t="s">
        <v>12</v>
      </c>
      <c r="Q498" s="254" t="s">
        <v>13</v>
      </c>
      <c r="R498" s="254" t="s">
        <v>93</v>
      </c>
      <c r="S498" s="253" t="s">
        <v>14</v>
      </c>
      <c r="T498" s="254" t="s">
        <v>15</v>
      </c>
      <c r="U498" s="254" t="s">
        <v>16</v>
      </c>
      <c r="V498" s="254" t="s">
        <v>17</v>
      </c>
      <c r="W498" s="254" t="s">
        <v>239</v>
      </c>
      <c r="X498" s="254" t="s">
        <v>19</v>
      </c>
      <c r="Y498" s="254" t="s">
        <v>20</v>
      </c>
      <c r="Z498" s="254" t="s">
        <v>21</v>
      </c>
      <c r="AA498" s="254" t="s">
        <v>22</v>
      </c>
      <c r="AB498" s="254" t="s">
        <v>23</v>
      </c>
      <c r="AC498" s="217" t="s">
        <v>233</v>
      </c>
      <c r="AD498" s="254" t="s">
        <v>25</v>
      </c>
      <c r="AE498" s="254" t="s">
        <v>26</v>
      </c>
      <c r="AF498" s="254" t="s">
        <v>27</v>
      </c>
      <c r="AG498" s="254" t="s">
        <v>28</v>
      </c>
      <c r="AH498" s="254" t="s">
        <v>238</v>
      </c>
      <c r="AI498" s="254" t="s">
        <v>94</v>
      </c>
      <c r="AJ498" s="254" t="s">
        <v>95</v>
      </c>
      <c r="AK498" s="254" t="s">
        <v>96</v>
      </c>
      <c r="AL498" s="33" t="s">
        <v>222</v>
      </c>
      <c r="AM498" s="291" t="s">
        <v>234</v>
      </c>
      <c r="AN498" s="254" t="s">
        <v>36</v>
      </c>
    </row>
    <row r="499" spans="1:42" ht="33">
      <c r="A499" s="881"/>
      <c r="B499" s="882"/>
      <c r="C499" s="169" t="s">
        <v>37</v>
      </c>
      <c r="D499" s="133"/>
      <c r="E499" s="134" t="s">
        <v>45</v>
      </c>
      <c r="F499" s="134" t="s">
        <v>46</v>
      </c>
      <c r="G499" s="134"/>
      <c r="H499" s="134" t="s">
        <v>38</v>
      </c>
      <c r="I499" s="134" t="s">
        <v>39</v>
      </c>
      <c r="J499" s="134" t="s">
        <v>40</v>
      </c>
      <c r="K499" s="134" t="s">
        <v>41</v>
      </c>
      <c r="L499" s="134" t="s">
        <v>42</v>
      </c>
      <c r="M499" s="134" t="s">
        <v>43</v>
      </c>
      <c r="N499" s="229" t="s">
        <v>47</v>
      </c>
      <c r="O499" s="229" t="s">
        <v>48</v>
      </c>
      <c r="P499" s="229" t="s">
        <v>49</v>
      </c>
      <c r="Q499" s="229" t="s">
        <v>50</v>
      </c>
      <c r="S499" s="135"/>
      <c r="T499" s="134" t="s">
        <v>51</v>
      </c>
      <c r="U499" s="134" t="s">
        <v>52</v>
      </c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6"/>
      <c r="AJ499" s="170"/>
    </row>
    <row r="500" spans="1:42" ht="18.75">
      <c r="A500" s="883"/>
      <c r="B500" s="884"/>
      <c r="C500" s="15" t="s">
        <v>29</v>
      </c>
      <c r="D500" s="36"/>
      <c r="E500" s="283">
        <v>150</v>
      </c>
      <c r="F500" s="283">
        <v>100</v>
      </c>
      <c r="G500" s="29">
        <v>100</v>
      </c>
      <c r="H500" s="283">
        <v>75</v>
      </c>
      <c r="I500" s="29">
        <v>10</v>
      </c>
      <c r="J500" s="29">
        <v>30</v>
      </c>
      <c r="K500" s="283">
        <v>300</v>
      </c>
      <c r="L500" s="283">
        <v>300</v>
      </c>
      <c r="M500" s="28" t="s">
        <v>44</v>
      </c>
      <c r="N500" s="220">
        <v>1050</v>
      </c>
      <c r="O500" s="221">
        <v>700</v>
      </c>
      <c r="P500" s="221" t="s">
        <v>44</v>
      </c>
      <c r="Q500" s="221" t="s">
        <v>44</v>
      </c>
      <c r="S500" s="28"/>
      <c r="T500" s="32">
        <v>230</v>
      </c>
      <c r="U500" s="32">
        <v>800</v>
      </c>
      <c r="V500" s="32">
        <v>500</v>
      </c>
      <c r="W500" s="28" t="s">
        <v>44</v>
      </c>
      <c r="X500" s="32">
        <v>250</v>
      </c>
      <c r="Y500" s="32">
        <v>35</v>
      </c>
      <c r="Z500" s="32">
        <v>35</v>
      </c>
      <c r="AA500" s="29">
        <v>300</v>
      </c>
      <c r="AB500" s="29">
        <v>100</v>
      </c>
      <c r="AC500" s="29">
        <v>150</v>
      </c>
      <c r="AD500" s="28" t="s">
        <v>44</v>
      </c>
      <c r="AE500" s="29">
        <v>50</v>
      </c>
      <c r="AF500" s="28" t="s">
        <v>44</v>
      </c>
      <c r="AG500" s="29">
        <v>1000</v>
      </c>
      <c r="AH500" s="29"/>
      <c r="AI500" s="28" t="s">
        <v>44</v>
      </c>
      <c r="AJ500" s="37"/>
      <c r="AO500" s="258">
        <f>SUM(E500:AN500)</f>
        <v>6265</v>
      </c>
      <c r="AP500" s="258"/>
    </row>
    <row r="501" spans="1:42" ht="18.75">
      <c r="A501" s="883"/>
      <c r="B501" s="884"/>
      <c r="C501" s="15"/>
      <c r="D501" s="36"/>
      <c r="E501" s="29"/>
      <c r="F501" s="29"/>
      <c r="G501" s="29"/>
      <c r="H501" s="29"/>
      <c r="I501" s="29"/>
      <c r="J501" s="29"/>
      <c r="K501" s="29"/>
      <c r="L501" s="29"/>
      <c r="M501" s="28"/>
      <c r="N501" s="220"/>
      <c r="O501" s="220"/>
      <c r="P501" s="221"/>
      <c r="Q501" s="221"/>
      <c r="S501" s="28"/>
      <c r="T501" s="32"/>
      <c r="U501" s="32"/>
      <c r="V501" s="32"/>
      <c r="W501" s="28"/>
      <c r="X501" s="32"/>
      <c r="Y501" s="32"/>
      <c r="Z501" s="32"/>
      <c r="AA501" s="29"/>
      <c r="AB501" s="29"/>
      <c r="AC501" s="29"/>
      <c r="AD501" s="28"/>
      <c r="AE501" s="29"/>
      <c r="AF501" s="28"/>
      <c r="AG501" s="29"/>
      <c r="AH501" s="29"/>
      <c r="AI501" s="28"/>
      <c r="AJ501" s="37"/>
      <c r="AO501" s="258"/>
      <c r="AP501" s="258"/>
    </row>
    <row r="502" spans="1:42" ht="18.75">
      <c r="A502" s="883"/>
      <c r="B502" s="884"/>
      <c r="C502" s="15" t="s">
        <v>30</v>
      </c>
      <c r="D502" s="36"/>
      <c r="E502" s="28" t="s">
        <v>44</v>
      </c>
      <c r="F502" s="28" t="s">
        <v>44</v>
      </c>
      <c r="G502" s="28" t="s">
        <v>44</v>
      </c>
      <c r="H502" s="28" t="s">
        <v>44</v>
      </c>
      <c r="I502" s="28" t="s">
        <v>44</v>
      </c>
      <c r="J502" s="28" t="s">
        <v>44</v>
      </c>
      <c r="K502" s="28" t="s">
        <v>44</v>
      </c>
      <c r="L502" s="28" t="s">
        <v>44</v>
      </c>
      <c r="M502" s="28" t="s">
        <v>44</v>
      </c>
      <c r="N502" s="221" t="s">
        <v>44</v>
      </c>
      <c r="O502" s="221" t="s">
        <v>44</v>
      </c>
      <c r="P502" s="221" t="s">
        <v>44</v>
      </c>
      <c r="Q502" s="221" t="s">
        <v>44</v>
      </c>
      <c r="S502" s="28"/>
      <c r="T502" s="28" t="s">
        <v>44</v>
      </c>
      <c r="U502" s="28" t="s">
        <v>44</v>
      </c>
      <c r="V502" s="28" t="s">
        <v>44</v>
      </c>
      <c r="W502" s="28" t="s">
        <v>44</v>
      </c>
      <c r="X502" s="28" t="s">
        <v>44</v>
      </c>
      <c r="Y502" s="28" t="s">
        <v>44</v>
      </c>
      <c r="Z502" s="28" t="s">
        <v>44</v>
      </c>
      <c r="AA502" s="28" t="s">
        <v>44</v>
      </c>
      <c r="AB502" s="28" t="s">
        <v>44</v>
      </c>
      <c r="AC502" s="28" t="s">
        <v>44</v>
      </c>
      <c r="AD502" s="28" t="s">
        <v>44</v>
      </c>
      <c r="AE502" s="28" t="s">
        <v>44</v>
      </c>
      <c r="AF502" s="28" t="s">
        <v>44</v>
      </c>
      <c r="AG502" s="28" t="s">
        <v>44</v>
      </c>
      <c r="AH502" s="28"/>
      <c r="AI502" s="28" t="s">
        <v>44</v>
      </c>
      <c r="AJ502" s="37"/>
      <c r="AO502" s="258">
        <f>SUM(E502:AN502)</f>
        <v>0</v>
      </c>
      <c r="AP502" s="258">
        <f>AO500+AO502</f>
        <v>6265</v>
      </c>
    </row>
    <row r="503" spans="1:42" ht="18.75">
      <c r="A503" s="883"/>
      <c r="B503" s="884"/>
      <c r="C503" s="15"/>
      <c r="D503" s="36"/>
      <c r="E503" s="28"/>
      <c r="F503" s="28"/>
      <c r="G503" s="28"/>
      <c r="H503" s="28"/>
      <c r="I503" s="28"/>
      <c r="J503" s="28"/>
      <c r="K503" s="28"/>
      <c r="L503" s="28"/>
      <c r="M503" s="28"/>
      <c r="N503" s="221"/>
      <c r="O503" s="221"/>
      <c r="P503" s="221"/>
      <c r="Q503" s="221"/>
      <c r="S503" s="28"/>
      <c r="T503" s="63"/>
      <c r="U503" s="63"/>
      <c r="V503" s="63"/>
      <c r="W503" s="28"/>
      <c r="X503" s="63"/>
      <c r="Y503" s="63"/>
      <c r="Z503" s="63"/>
      <c r="AA503" s="28"/>
      <c r="AB503" s="28"/>
      <c r="AC503" s="28"/>
      <c r="AD503" s="28"/>
      <c r="AE503" s="28"/>
      <c r="AF503" s="28"/>
      <c r="AG503" s="28"/>
      <c r="AH503" s="28"/>
      <c r="AI503" s="28"/>
      <c r="AJ503" s="37"/>
      <c r="AO503" s="258"/>
      <c r="AP503" s="258"/>
    </row>
    <row r="504" spans="1:42" ht="18.75">
      <c r="A504" s="883"/>
      <c r="B504" s="884"/>
      <c r="C504" s="15" t="s">
        <v>31</v>
      </c>
      <c r="D504" s="36"/>
      <c r="E504" s="283">
        <v>150</v>
      </c>
      <c r="F504" s="283">
        <v>100</v>
      </c>
      <c r="G504" s="29">
        <v>100</v>
      </c>
      <c r="H504" s="283">
        <v>75</v>
      </c>
      <c r="I504" s="29">
        <v>10</v>
      </c>
      <c r="J504" s="29">
        <v>30</v>
      </c>
      <c r="K504" s="28" t="s">
        <v>44</v>
      </c>
      <c r="L504" s="28" t="s">
        <v>44</v>
      </c>
      <c r="M504" s="28" t="s">
        <v>44</v>
      </c>
      <c r="N504" s="220">
        <v>1050</v>
      </c>
      <c r="O504" s="221">
        <v>700</v>
      </c>
      <c r="P504" s="221" t="s">
        <v>44</v>
      </c>
      <c r="Q504" s="221" t="s">
        <v>44</v>
      </c>
      <c r="S504" s="28"/>
      <c r="T504" s="32">
        <v>230</v>
      </c>
      <c r="U504" s="32">
        <v>800</v>
      </c>
      <c r="V504" s="32">
        <v>500</v>
      </c>
      <c r="W504" s="28" t="s">
        <v>44</v>
      </c>
      <c r="X504" s="32">
        <v>250</v>
      </c>
      <c r="Y504" s="32">
        <v>35</v>
      </c>
      <c r="Z504" s="32">
        <v>35</v>
      </c>
      <c r="AA504" s="28" t="s">
        <v>44</v>
      </c>
      <c r="AB504" s="28" t="s">
        <v>44</v>
      </c>
      <c r="AC504" s="29">
        <v>150</v>
      </c>
      <c r="AD504" s="28" t="s">
        <v>44</v>
      </c>
      <c r="AE504" s="29">
        <v>50</v>
      </c>
      <c r="AF504" s="28" t="s">
        <v>44</v>
      </c>
      <c r="AG504" s="29">
        <v>1000</v>
      </c>
      <c r="AH504" s="29"/>
      <c r="AI504" s="28" t="s">
        <v>44</v>
      </c>
      <c r="AJ504" s="37"/>
      <c r="AO504" s="258">
        <f>SUM(E504:AN504)</f>
        <v>5265</v>
      </c>
      <c r="AP504" s="258"/>
    </row>
    <row r="505" spans="1:42" ht="18.75">
      <c r="A505" s="883"/>
      <c r="B505" s="884"/>
      <c r="C505" s="15"/>
      <c r="D505" s="36"/>
      <c r="E505" s="29"/>
      <c r="F505" s="29"/>
      <c r="G505" s="29"/>
      <c r="H505" s="29"/>
      <c r="I505" s="29"/>
      <c r="J505" s="29"/>
      <c r="K505" s="28"/>
      <c r="L505" s="28"/>
      <c r="M505" s="28"/>
      <c r="N505" s="220"/>
      <c r="O505" s="220"/>
      <c r="P505" s="221"/>
      <c r="Q505" s="221"/>
      <c r="S505" s="28"/>
      <c r="T505" s="32"/>
      <c r="U505" s="32"/>
      <c r="V505" s="32"/>
      <c r="W505" s="28"/>
      <c r="X505" s="32"/>
      <c r="Y505" s="32"/>
      <c r="Z505" s="32"/>
      <c r="AA505" s="28"/>
      <c r="AB505" s="28"/>
      <c r="AC505" s="29"/>
      <c r="AD505" s="28"/>
      <c r="AE505" s="29"/>
      <c r="AF505" s="28"/>
      <c r="AG505" s="29"/>
      <c r="AH505" s="29"/>
      <c r="AI505" s="28"/>
      <c r="AJ505" s="37"/>
      <c r="AO505" s="258"/>
      <c r="AP505" s="258"/>
    </row>
    <row r="506" spans="1:42" ht="18.75">
      <c r="A506" s="883"/>
      <c r="B506" s="884"/>
      <c r="C506" s="15" t="s">
        <v>32</v>
      </c>
      <c r="D506" s="36"/>
      <c r="E506" s="28" t="s">
        <v>44</v>
      </c>
      <c r="F506" s="28" t="s">
        <v>44</v>
      </c>
      <c r="G506" s="28" t="s">
        <v>44</v>
      </c>
      <c r="H506" s="28" t="s">
        <v>44</v>
      </c>
      <c r="I506" s="28" t="s">
        <v>44</v>
      </c>
      <c r="J506" s="28" t="s">
        <v>44</v>
      </c>
      <c r="K506" s="28" t="s">
        <v>44</v>
      </c>
      <c r="L506" s="28" t="s">
        <v>44</v>
      </c>
      <c r="M506" s="28" t="s">
        <v>44</v>
      </c>
      <c r="N506" s="221" t="s">
        <v>44</v>
      </c>
      <c r="O506" s="221" t="s">
        <v>44</v>
      </c>
      <c r="P506" s="221" t="s">
        <v>44</v>
      </c>
      <c r="Q506" s="221" t="s">
        <v>44</v>
      </c>
      <c r="S506" s="28"/>
      <c r="T506" s="28" t="s">
        <v>44</v>
      </c>
      <c r="U506" s="28" t="s">
        <v>44</v>
      </c>
      <c r="V506" s="28" t="s">
        <v>44</v>
      </c>
      <c r="W506" s="28" t="s">
        <v>44</v>
      </c>
      <c r="X506" s="28" t="s">
        <v>44</v>
      </c>
      <c r="Y506" s="28" t="s">
        <v>44</v>
      </c>
      <c r="Z506" s="28" t="s">
        <v>44</v>
      </c>
      <c r="AA506" s="28" t="s">
        <v>44</v>
      </c>
      <c r="AB506" s="28" t="s">
        <v>44</v>
      </c>
      <c r="AC506" s="28" t="s">
        <v>44</v>
      </c>
      <c r="AD506" s="28" t="s">
        <v>44</v>
      </c>
      <c r="AE506" s="28" t="s">
        <v>44</v>
      </c>
      <c r="AF506" s="28" t="s">
        <v>44</v>
      </c>
      <c r="AG506" s="28" t="s">
        <v>44</v>
      </c>
      <c r="AH506" s="28"/>
      <c r="AI506" s="28" t="s">
        <v>44</v>
      </c>
      <c r="AJ506" s="37"/>
      <c r="AO506" s="258">
        <f>SUM(E506:AN506)</f>
        <v>0</v>
      </c>
      <c r="AP506" s="258">
        <f>AO504+AO506</f>
        <v>5265</v>
      </c>
    </row>
    <row r="507" spans="1:42" ht="18.75">
      <c r="A507" s="883"/>
      <c r="B507" s="884"/>
      <c r="C507" s="15"/>
      <c r="D507" s="36"/>
      <c r="E507" s="28"/>
      <c r="F507" s="28"/>
      <c r="G507" s="28"/>
      <c r="H507" s="28"/>
      <c r="I507" s="28"/>
      <c r="J507" s="28"/>
      <c r="K507" s="28"/>
      <c r="L507" s="28"/>
      <c r="M507" s="28"/>
      <c r="N507" s="221"/>
      <c r="O507" s="221"/>
      <c r="P507" s="221"/>
      <c r="Q507" s="221"/>
      <c r="S507" s="28"/>
      <c r="T507" s="63"/>
      <c r="U507" s="63"/>
      <c r="V507" s="63"/>
      <c r="W507" s="28"/>
      <c r="X507" s="63"/>
      <c r="Y507" s="63"/>
      <c r="Z507" s="63"/>
      <c r="AA507" s="28"/>
      <c r="AB507" s="28"/>
      <c r="AC507" s="28"/>
      <c r="AD507" s="28"/>
      <c r="AE507" s="28"/>
      <c r="AF507" s="28"/>
      <c r="AG507" s="28"/>
      <c r="AH507" s="28"/>
      <c r="AI507" s="28"/>
      <c r="AJ507" s="37"/>
      <c r="AO507" s="258"/>
      <c r="AP507" s="258"/>
    </row>
    <row r="508" spans="1:42" ht="18.75">
      <c r="A508" s="883"/>
      <c r="B508" s="884"/>
      <c r="C508" s="15" t="s">
        <v>33</v>
      </c>
      <c r="D508" s="36"/>
      <c r="E508" s="283">
        <v>150</v>
      </c>
      <c r="F508" s="283">
        <v>100</v>
      </c>
      <c r="G508" s="29">
        <v>100</v>
      </c>
      <c r="H508" s="283">
        <v>75</v>
      </c>
      <c r="I508" s="29">
        <v>10</v>
      </c>
      <c r="J508" s="29">
        <v>30</v>
      </c>
      <c r="K508" s="28" t="s">
        <v>44</v>
      </c>
      <c r="L508" s="28" t="s">
        <v>44</v>
      </c>
      <c r="M508" s="28" t="s">
        <v>44</v>
      </c>
      <c r="N508" s="220">
        <v>1050</v>
      </c>
      <c r="O508" s="221">
        <v>700</v>
      </c>
      <c r="P508" s="221" t="s">
        <v>44</v>
      </c>
      <c r="Q508" s="221" t="s">
        <v>44</v>
      </c>
      <c r="S508" s="28"/>
      <c r="T508" s="32">
        <v>230</v>
      </c>
      <c r="U508" s="32">
        <v>800</v>
      </c>
      <c r="V508" s="32">
        <v>500</v>
      </c>
      <c r="W508" s="29">
        <v>300</v>
      </c>
      <c r="X508" s="32">
        <v>250</v>
      </c>
      <c r="Y508" s="32">
        <v>35</v>
      </c>
      <c r="Z508" s="32">
        <v>35</v>
      </c>
      <c r="AA508" s="28" t="s">
        <v>44</v>
      </c>
      <c r="AB508" s="28" t="s">
        <v>44</v>
      </c>
      <c r="AC508" s="29">
        <v>150</v>
      </c>
      <c r="AD508" s="28" t="s">
        <v>44</v>
      </c>
      <c r="AE508" s="29">
        <v>50</v>
      </c>
      <c r="AF508" s="28" t="s">
        <v>44</v>
      </c>
      <c r="AG508" s="29">
        <v>1000</v>
      </c>
      <c r="AH508" s="29"/>
      <c r="AI508" s="28" t="s">
        <v>44</v>
      </c>
      <c r="AJ508" s="37"/>
      <c r="AO508" s="258">
        <f>SUM(E508:AN508)</f>
        <v>5565</v>
      </c>
      <c r="AP508" s="258"/>
    </row>
    <row r="509" spans="1:42" ht="18.75">
      <c r="A509" s="883"/>
      <c r="B509" s="884"/>
      <c r="C509" s="15"/>
      <c r="D509" s="36"/>
      <c r="E509" s="29"/>
      <c r="F509" s="29"/>
      <c r="G509" s="29"/>
      <c r="H509" s="29"/>
      <c r="I509" s="29"/>
      <c r="J509" s="29"/>
      <c r="K509" s="28"/>
      <c r="L509" s="28"/>
      <c r="M509" s="28"/>
      <c r="N509" s="220"/>
      <c r="O509" s="220"/>
      <c r="P509" s="222"/>
      <c r="Q509" s="222"/>
      <c r="S509" s="28"/>
      <c r="T509" s="32"/>
      <c r="U509" s="32"/>
      <c r="V509" s="32"/>
      <c r="W509" s="29"/>
      <c r="X509" s="32"/>
      <c r="Y509" s="32"/>
      <c r="Z509" s="32"/>
      <c r="AA509" s="28"/>
      <c r="AB509" s="28"/>
      <c r="AC509" s="29"/>
      <c r="AD509" s="28"/>
      <c r="AE509" s="29"/>
      <c r="AF509" s="28"/>
      <c r="AG509" s="29"/>
      <c r="AH509" s="29"/>
      <c r="AI509" s="28"/>
      <c r="AJ509" s="37"/>
      <c r="AO509" s="258"/>
      <c r="AP509" s="258"/>
    </row>
    <row r="510" spans="1:42" ht="18.75">
      <c r="A510" s="883"/>
      <c r="B510" s="884"/>
      <c r="C510" s="15" t="s">
        <v>34</v>
      </c>
      <c r="D510" s="36"/>
      <c r="E510" s="28" t="s">
        <v>44</v>
      </c>
      <c r="F510" s="28" t="s">
        <v>44</v>
      </c>
      <c r="G510" s="28" t="s">
        <v>44</v>
      </c>
      <c r="H510" s="28" t="s">
        <v>44</v>
      </c>
      <c r="I510" s="28" t="s">
        <v>44</v>
      </c>
      <c r="J510" s="28" t="s">
        <v>44</v>
      </c>
      <c r="K510" s="28" t="s">
        <v>44</v>
      </c>
      <c r="L510" s="28" t="s">
        <v>44</v>
      </c>
      <c r="M510" s="29">
        <v>100</v>
      </c>
      <c r="N510" s="221" t="s">
        <v>44</v>
      </c>
      <c r="O510" s="221" t="s">
        <v>44</v>
      </c>
      <c r="P510" s="223">
        <v>150</v>
      </c>
      <c r="Q510" s="223">
        <v>375</v>
      </c>
      <c r="S510" s="28"/>
      <c r="T510" s="28" t="s">
        <v>44</v>
      </c>
      <c r="U510" s="28" t="s">
        <v>44</v>
      </c>
      <c r="V510" s="28" t="s">
        <v>44</v>
      </c>
      <c r="W510" s="28" t="s">
        <v>44</v>
      </c>
      <c r="X510" s="28" t="s">
        <v>44</v>
      </c>
      <c r="Y510" s="28" t="s">
        <v>44</v>
      </c>
      <c r="Z510" s="28" t="s">
        <v>44</v>
      </c>
      <c r="AA510" s="28" t="s">
        <v>44</v>
      </c>
      <c r="AB510" s="28" t="s">
        <v>44</v>
      </c>
      <c r="AC510" s="28" t="s">
        <v>44</v>
      </c>
      <c r="AD510" s="28" t="s">
        <v>44</v>
      </c>
      <c r="AE510" s="28" t="s">
        <v>44</v>
      </c>
      <c r="AF510" s="28" t="s">
        <v>44</v>
      </c>
      <c r="AG510" s="28" t="s">
        <v>44</v>
      </c>
      <c r="AH510" s="28"/>
      <c r="AI510" s="28" t="s">
        <v>44</v>
      </c>
      <c r="AJ510" s="37"/>
      <c r="AO510" s="258">
        <f>SUM(E510:AN510)</f>
        <v>625</v>
      </c>
      <c r="AP510" s="258">
        <f>AO508+AO510</f>
        <v>6190</v>
      </c>
    </row>
    <row r="511" spans="1:42" ht="18.75">
      <c r="A511" s="883"/>
      <c r="B511" s="884"/>
      <c r="C511" s="15"/>
      <c r="D511" s="36"/>
      <c r="E511" s="28"/>
      <c r="F511" s="28"/>
      <c r="G511" s="28"/>
      <c r="H511" s="28"/>
      <c r="I511" s="28"/>
      <c r="J511" s="28"/>
      <c r="K511" s="28"/>
      <c r="L511" s="28"/>
      <c r="M511" s="29"/>
      <c r="N511" s="221"/>
      <c r="O511" s="221"/>
      <c r="P511" s="220"/>
      <c r="Q511" s="220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37"/>
      <c r="AO511" s="78">
        <f>SUM(AO500:AO510)</f>
        <v>17720</v>
      </c>
      <c r="AP511" s="78">
        <f>SUM(AP500:AP510)</f>
        <v>17720</v>
      </c>
    </row>
  </sheetData>
  <mergeCells count="53">
    <mergeCell ref="A243:B246"/>
    <mergeCell ref="A248:B256"/>
    <mergeCell ref="A257:B260"/>
    <mergeCell ref="A262:B270"/>
    <mergeCell ref="A271:B274"/>
    <mergeCell ref="A485:B497"/>
    <mergeCell ref="A499:B511"/>
    <mergeCell ref="A413:B425"/>
    <mergeCell ref="A427:B439"/>
    <mergeCell ref="A442:B454"/>
    <mergeCell ref="A456:B468"/>
    <mergeCell ref="A470:B482"/>
    <mergeCell ref="L352:U352"/>
    <mergeCell ref="A356:B368"/>
    <mergeCell ref="A370:B382"/>
    <mergeCell ref="A384:B396"/>
    <mergeCell ref="A399:B411"/>
    <mergeCell ref="A341:B349"/>
    <mergeCell ref="A327:B339"/>
    <mergeCell ref="A305:B325"/>
    <mergeCell ref="A176:B184"/>
    <mergeCell ref="A185:B188"/>
    <mergeCell ref="A191:B199"/>
    <mergeCell ref="A200:B203"/>
    <mergeCell ref="A205:B213"/>
    <mergeCell ref="A214:B217"/>
    <mergeCell ref="A219:B227"/>
    <mergeCell ref="A228:B231"/>
    <mergeCell ref="A234:B242"/>
    <mergeCell ref="A277:B285"/>
    <mergeCell ref="A286:B289"/>
    <mergeCell ref="A291:B299"/>
    <mergeCell ref="A300:B303"/>
    <mergeCell ref="A157:B160"/>
    <mergeCell ref="A162:B170"/>
    <mergeCell ref="A171:B174"/>
    <mergeCell ref="A56:B64"/>
    <mergeCell ref="A66:B74"/>
    <mergeCell ref="A76:B84"/>
    <mergeCell ref="A86:B94"/>
    <mergeCell ref="A97:B105"/>
    <mergeCell ref="A107:B115"/>
    <mergeCell ref="A117:B125"/>
    <mergeCell ref="A137:B145"/>
    <mergeCell ref="A146:B146"/>
    <mergeCell ref="A148:B156"/>
    <mergeCell ref="A127:B135"/>
    <mergeCell ref="A15:B23"/>
    <mergeCell ref="A25:B33"/>
    <mergeCell ref="A35:B43"/>
    <mergeCell ref="A45:B52"/>
    <mergeCell ref="M2:U2"/>
    <mergeCell ref="A5:B13"/>
  </mergeCells>
  <pageMargins left="0.70866141732283472" right="0.70866141732283472" top="0.74803149606299213" bottom="0.74803149606299213" header="0.31496062992125984" footer="0.31496062992125984"/>
  <pageSetup paperSize="5" scale="46" orientation="landscape" r:id="rId1"/>
  <rowBreaks count="7" manualBreakCount="7">
    <brk id="52" max="16383" man="1"/>
    <brk id="94" max="16383" man="1"/>
    <brk id="145" max="16383" man="1"/>
    <brk id="188" max="16383" man="1"/>
    <brk id="231" max="16383" man="1"/>
    <brk id="274" max="16383" man="1"/>
    <brk id="3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BP250"/>
  <sheetViews>
    <sheetView zoomScale="59" zoomScaleNormal="59" workbookViewId="0">
      <selection activeCell="E6" sqref="E6"/>
    </sheetView>
  </sheetViews>
  <sheetFormatPr defaultRowHeight="15.75"/>
  <cols>
    <col min="1" max="1" width="9.140625" style="47"/>
    <col min="2" max="2" width="11.85546875" style="51" customWidth="1"/>
    <col min="3" max="3" width="10" style="20" customWidth="1"/>
    <col min="4" max="16" width="9.140625" style="12"/>
    <col min="17" max="17" width="9.140625" style="20"/>
    <col min="18" max="33" width="9.140625" style="12"/>
    <col min="34" max="34" width="8.85546875" style="12"/>
    <col min="39" max="39" width="13.7109375" bestFit="1" customWidth="1"/>
    <col min="40" max="40" width="11.5703125" bestFit="1" customWidth="1"/>
  </cols>
  <sheetData>
    <row r="1" spans="1:744">
      <c r="B1" s="47"/>
    </row>
    <row r="2" spans="1:744" ht="36" customHeight="1">
      <c r="A2"/>
      <c r="B2"/>
      <c r="C2" s="53"/>
      <c r="D2"/>
      <c r="E2"/>
      <c r="F2"/>
      <c r="G2" s="1024" t="s">
        <v>159</v>
      </c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/>
      <c r="W2"/>
      <c r="X2"/>
      <c r="Y2"/>
      <c r="Z2"/>
      <c r="AA2"/>
      <c r="AB2"/>
      <c r="AC2"/>
      <c r="AD2"/>
      <c r="AE2"/>
      <c r="AF2"/>
      <c r="AG2"/>
      <c r="AH2"/>
      <c r="AK2" s="125"/>
      <c r="AL2" s="8"/>
      <c r="AM2" s="8"/>
    </row>
    <row r="3" spans="1:744">
      <c r="A3" s="50" t="s">
        <v>139</v>
      </c>
      <c r="B3" s="48"/>
      <c r="C3" s="126"/>
      <c r="D3" s="127"/>
      <c r="E3" s="128">
        <v>1</v>
      </c>
      <c r="F3" s="128">
        <v>2</v>
      </c>
      <c r="G3" s="128">
        <v>3</v>
      </c>
      <c r="H3" s="128">
        <v>4</v>
      </c>
      <c r="I3" s="128">
        <v>5</v>
      </c>
      <c r="J3" s="128">
        <v>6</v>
      </c>
      <c r="K3" s="128">
        <v>7</v>
      </c>
      <c r="L3" s="128">
        <v>8</v>
      </c>
      <c r="M3" s="128">
        <v>9</v>
      </c>
      <c r="N3" s="128">
        <v>10</v>
      </c>
      <c r="O3" s="128">
        <v>11</v>
      </c>
      <c r="P3" s="128">
        <v>12</v>
      </c>
      <c r="Q3" s="128">
        <v>13</v>
      </c>
      <c r="R3" s="127">
        <v>14</v>
      </c>
      <c r="S3" s="129"/>
      <c r="T3" s="128">
        <v>15</v>
      </c>
      <c r="U3" s="128">
        <v>16</v>
      </c>
      <c r="V3" s="128">
        <v>17</v>
      </c>
      <c r="W3" s="128">
        <v>18</v>
      </c>
      <c r="X3" s="128">
        <v>19</v>
      </c>
      <c r="Y3" s="128">
        <v>20</v>
      </c>
      <c r="Z3" s="128">
        <v>21</v>
      </c>
      <c r="AA3" s="128">
        <v>22</v>
      </c>
      <c r="AB3" s="128">
        <v>23</v>
      </c>
      <c r="AC3" s="128">
        <v>24</v>
      </c>
      <c r="AD3" s="128">
        <v>25</v>
      </c>
      <c r="AE3" s="128">
        <v>26</v>
      </c>
      <c r="AF3" s="128">
        <v>27</v>
      </c>
      <c r="AG3" s="128">
        <v>28</v>
      </c>
      <c r="AH3" s="128">
        <v>29</v>
      </c>
      <c r="AI3" s="128">
        <v>30</v>
      </c>
      <c r="AJ3" s="128">
        <v>31</v>
      </c>
      <c r="AK3" s="128">
        <v>32</v>
      </c>
      <c r="AL3" s="128">
        <v>33</v>
      </c>
      <c r="AM3" s="128">
        <v>34</v>
      </c>
      <c r="AN3" s="128">
        <v>35</v>
      </c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  <c r="NS3" s="130"/>
      <c r="NT3" s="130"/>
      <c r="NU3" s="130"/>
      <c r="NV3" s="130"/>
      <c r="NW3" s="130"/>
      <c r="NX3" s="130"/>
      <c r="NY3" s="130"/>
      <c r="NZ3" s="130"/>
      <c r="OA3" s="130"/>
      <c r="OB3" s="130"/>
      <c r="OC3" s="130"/>
      <c r="OD3" s="130"/>
      <c r="OE3" s="130"/>
      <c r="OF3" s="130"/>
      <c r="OG3" s="130"/>
      <c r="OH3" s="130"/>
      <c r="OI3" s="130"/>
      <c r="OJ3" s="130"/>
      <c r="OK3" s="130"/>
      <c r="OL3" s="130"/>
      <c r="OM3" s="130"/>
      <c r="ON3" s="130"/>
      <c r="OO3" s="130"/>
      <c r="OP3" s="130"/>
      <c r="OQ3" s="130"/>
      <c r="OR3" s="130"/>
      <c r="OS3" s="130"/>
      <c r="OT3" s="130"/>
      <c r="OU3" s="130"/>
      <c r="OV3" s="130"/>
      <c r="OW3" s="130"/>
      <c r="OX3" s="130"/>
      <c r="OY3" s="130"/>
      <c r="OZ3" s="130"/>
      <c r="PA3" s="130"/>
      <c r="PB3" s="130"/>
      <c r="PC3" s="130"/>
      <c r="PD3" s="130"/>
      <c r="PE3" s="130"/>
      <c r="PF3" s="130"/>
      <c r="PG3" s="130"/>
      <c r="PH3" s="130"/>
      <c r="PI3" s="130"/>
      <c r="PJ3" s="130"/>
      <c r="PK3" s="130"/>
      <c r="PL3" s="130"/>
      <c r="PM3" s="130"/>
      <c r="PN3" s="130"/>
      <c r="PO3" s="130"/>
      <c r="PP3" s="130"/>
      <c r="PQ3" s="130"/>
      <c r="PR3" s="130"/>
      <c r="PS3" s="130"/>
      <c r="PT3" s="130"/>
      <c r="PU3" s="130"/>
      <c r="PV3" s="130"/>
      <c r="PW3" s="130"/>
      <c r="PX3" s="130"/>
      <c r="PY3" s="130"/>
      <c r="PZ3" s="130"/>
      <c r="QA3" s="130"/>
      <c r="QB3" s="130"/>
      <c r="QC3" s="130"/>
      <c r="QD3" s="130"/>
      <c r="QE3" s="130"/>
      <c r="QF3" s="130"/>
      <c r="QG3" s="130"/>
      <c r="QH3" s="130"/>
      <c r="QI3" s="130"/>
      <c r="QJ3" s="130"/>
      <c r="QK3" s="130"/>
      <c r="QL3" s="130"/>
      <c r="QM3" s="130"/>
      <c r="QN3" s="130"/>
      <c r="QO3" s="130"/>
      <c r="QP3" s="130"/>
      <c r="QQ3" s="130"/>
      <c r="QR3" s="130"/>
      <c r="QS3" s="130"/>
      <c r="QT3" s="130"/>
      <c r="QU3" s="130"/>
      <c r="QV3" s="130"/>
      <c r="QW3" s="130"/>
      <c r="QX3" s="130"/>
      <c r="QY3" s="130"/>
      <c r="QZ3" s="130"/>
      <c r="RA3" s="130"/>
      <c r="RB3" s="130"/>
      <c r="RC3" s="130"/>
      <c r="RD3" s="130"/>
      <c r="RE3" s="130"/>
      <c r="RF3" s="130"/>
      <c r="RG3" s="130"/>
      <c r="RH3" s="130"/>
      <c r="RI3" s="130"/>
      <c r="RJ3" s="130"/>
      <c r="RK3" s="130"/>
      <c r="RL3" s="130"/>
      <c r="RM3" s="130"/>
      <c r="RN3" s="130"/>
      <c r="RO3" s="130"/>
      <c r="RP3" s="130"/>
      <c r="RQ3" s="130"/>
      <c r="RR3" s="130"/>
      <c r="RS3" s="130"/>
      <c r="RT3" s="130"/>
      <c r="RU3" s="130"/>
      <c r="RV3" s="130"/>
      <c r="RW3" s="130"/>
      <c r="RX3" s="130"/>
      <c r="RY3" s="130"/>
      <c r="RZ3" s="130"/>
      <c r="SA3" s="130"/>
      <c r="SB3" s="130"/>
      <c r="SC3" s="130"/>
      <c r="SD3" s="130"/>
      <c r="SE3" s="130"/>
      <c r="SF3" s="130"/>
      <c r="SG3" s="130"/>
      <c r="SH3" s="130"/>
      <c r="SI3" s="130"/>
      <c r="SJ3" s="130"/>
      <c r="SK3" s="130"/>
      <c r="SL3" s="130"/>
      <c r="SM3" s="130"/>
      <c r="SN3" s="130"/>
      <c r="SO3" s="130"/>
      <c r="SP3" s="130"/>
      <c r="SQ3" s="130"/>
      <c r="SR3" s="130"/>
      <c r="SS3" s="130"/>
      <c r="ST3" s="130"/>
      <c r="SU3" s="130"/>
      <c r="SV3" s="130"/>
      <c r="SW3" s="130"/>
      <c r="SX3" s="130"/>
      <c r="SY3" s="130"/>
      <c r="SZ3" s="130"/>
      <c r="TA3" s="130"/>
      <c r="TB3" s="130"/>
      <c r="TC3" s="130"/>
      <c r="TD3" s="130"/>
      <c r="TE3" s="130"/>
      <c r="TF3" s="130"/>
      <c r="TG3" s="130"/>
      <c r="TH3" s="130"/>
      <c r="TI3" s="130"/>
      <c r="TJ3" s="130"/>
      <c r="TK3" s="130"/>
      <c r="TL3" s="130"/>
      <c r="TM3" s="130"/>
      <c r="TN3" s="130"/>
      <c r="TO3" s="130"/>
      <c r="TP3" s="130"/>
      <c r="TQ3" s="130"/>
      <c r="TR3" s="130"/>
      <c r="TS3" s="130"/>
      <c r="TT3" s="130"/>
      <c r="TU3" s="130"/>
      <c r="TV3" s="130"/>
      <c r="TW3" s="130"/>
      <c r="TX3" s="130"/>
      <c r="TY3" s="130"/>
      <c r="TZ3" s="130"/>
      <c r="UA3" s="130"/>
      <c r="UB3" s="130"/>
      <c r="UC3" s="130"/>
      <c r="UD3" s="130"/>
      <c r="UE3" s="130"/>
      <c r="UF3" s="130"/>
      <c r="UG3" s="130"/>
      <c r="UH3" s="130"/>
      <c r="UI3" s="130"/>
      <c r="UJ3" s="130"/>
      <c r="UK3" s="130"/>
      <c r="UL3" s="130"/>
      <c r="UM3" s="130"/>
      <c r="UN3" s="130"/>
      <c r="UO3" s="130"/>
      <c r="UP3" s="130"/>
      <c r="UQ3" s="130"/>
      <c r="UR3" s="130"/>
      <c r="US3" s="130"/>
      <c r="UT3" s="130"/>
      <c r="UU3" s="130"/>
      <c r="UV3" s="130"/>
      <c r="UW3" s="130"/>
      <c r="UX3" s="130"/>
      <c r="UY3" s="130"/>
      <c r="UZ3" s="130"/>
      <c r="VA3" s="130"/>
      <c r="VB3" s="130"/>
      <c r="VC3" s="130"/>
      <c r="VD3" s="130"/>
      <c r="VE3" s="130"/>
      <c r="VF3" s="130"/>
      <c r="VG3" s="130"/>
      <c r="VH3" s="130"/>
      <c r="VI3" s="130"/>
      <c r="VJ3" s="130"/>
      <c r="VK3" s="130"/>
      <c r="VL3" s="130"/>
      <c r="VM3" s="130"/>
      <c r="VN3" s="130"/>
      <c r="VO3" s="130"/>
      <c r="VP3" s="130"/>
      <c r="VQ3" s="130"/>
      <c r="VR3" s="130"/>
      <c r="VS3" s="130"/>
      <c r="VT3" s="130"/>
      <c r="VU3" s="130"/>
      <c r="VV3" s="130"/>
      <c r="VW3" s="130"/>
      <c r="VX3" s="130"/>
      <c r="VY3" s="130"/>
      <c r="VZ3" s="130"/>
      <c r="WA3" s="130"/>
      <c r="WB3" s="130"/>
      <c r="WC3" s="130"/>
      <c r="WD3" s="130"/>
      <c r="WE3" s="130"/>
      <c r="WF3" s="130"/>
      <c r="WG3" s="130"/>
      <c r="WH3" s="130"/>
      <c r="WI3" s="130"/>
      <c r="WJ3" s="130"/>
      <c r="WK3" s="130"/>
      <c r="WL3" s="130"/>
      <c r="WM3" s="130"/>
      <c r="WN3" s="130"/>
      <c r="WO3" s="130"/>
      <c r="WP3" s="130"/>
      <c r="WQ3" s="130"/>
      <c r="WR3" s="130"/>
      <c r="WS3" s="130"/>
      <c r="WT3" s="130"/>
      <c r="WU3" s="130"/>
      <c r="WV3" s="130"/>
      <c r="WW3" s="130"/>
      <c r="WX3" s="130"/>
      <c r="WY3" s="130"/>
      <c r="WZ3" s="130"/>
      <c r="XA3" s="130"/>
      <c r="XB3" s="130"/>
      <c r="XC3" s="130"/>
      <c r="XD3" s="130"/>
      <c r="XE3" s="130"/>
      <c r="XF3" s="130"/>
      <c r="XG3" s="130"/>
      <c r="XH3" s="130"/>
      <c r="XI3" s="130"/>
      <c r="XJ3" s="130"/>
      <c r="XK3" s="130"/>
      <c r="XL3" s="130"/>
      <c r="XM3" s="130"/>
      <c r="XN3" s="130"/>
      <c r="XO3" s="130"/>
      <c r="XP3" s="130"/>
      <c r="XQ3" s="130"/>
      <c r="XR3" s="130"/>
      <c r="XS3" s="130"/>
      <c r="XT3" s="130"/>
      <c r="XU3" s="130"/>
      <c r="XV3" s="130"/>
      <c r="XW3" s="130"/>
      <c r="XX3" s="130"/>
      <c r="XY3" s="130"/>
      <c r="XZ3" s="130"/>
      <c r="YA3" s="130"/>
      <c r="YB3" s="130"/>
      <c r="YC3" s="130"/>
      <c r="YD3" s="130"/>
      <c r="YE3" s="130"/>
      <c r="YF3" s="130"/>
      <c r="YG3" s="130"/>
      <c r="YH3" s="130"/>
      <c r="YI3" s="130"/>
      <c r="YJ3" s="130"/>
      <c r="YK3" s="130"/>
      <c r="YL3" s="130"/>
      <c r="YM3" s="130"/>
      <c r="YN3" s="130"/>
      <c r="YO3" s="130"/>
      <c r="YP3" s="130"/>
      <c r="YQ3" s="130"/>
      <c r="YR3" s="130"/>
      <c r="YS3" s="130"/>
      <c r="YT3" s="130"/>
      <c r="YU3" s="130"/>
      <c r="YV3" s="130"/>
      <c r="YW3" s="130"/>
      <c r="YX3" s="130"/>
      <c r="YY3" s="130"/>
      <c r="YZ3" s="130"/>
      <c r="ZA3" s="130"/>
      <c r="ZB3" s="130"/>
      <c r="ZC3" s="130"/>
      <c r="ZD3" s="130"/>
      <c r="ZE3" s="130"/>
      <c r="ZF3" s="130"/>
      <c r="ZG3" s="130"/>
      <c r="ZH3" s="130"/>
      <c r="ZI3" s="130"/>
      <c r="ZJ3" s="130"/>
      <c r="ZK3" s="130"/>
      <c r="ZL3" s="130"/>
      <c r="ZM3" s="130"/>
      <c r="ZN3" s="130"/>
      <c r="ZO3" s="130"/>
      <c r="ZP3" s="130"/>
      <c r="ZQ3" s="130"/>
      <c r="ZR3" s="130"/>
      <c r="ZS3" s="130"/>
      <c r="ZT3" s="130"/>
      <c r="ZU3" s="130"/>
      <c r="ZV3" s="130"/>
      <c r="ZW3" s="130"/>
      <c r="ZX3" s="130"/>
      <c r="ZY3" s="130"/>
      <c r="ZZ3" s="130"/>
      <c r="AAA3" s="130"/>
      <c r="AAB3" s="130"/>
      <c r="AAC3" s="130"/>
      <c r="AAD3" s="130"/>
      <c r="AAE3" s="130"/>
      <c r="AAF3" s="130"/>
      <c r="AAG3" s="130"/>
      <c r="AAH3" s="130"/>
      <c r="AAI3" s="130"/>
      <c r="AAJ3" s="130"/>
      <c r="AAK3" s="130"/>
      <c r="AAL3" s="130"/>
      <c r="AAM3" s="130"/>
      <c r="AAN3" s="130"/>
      <c r="AAO3" s="130"/>
      <c r="AAP3" s="130"/>
      <c r="AAQ3" s="130"/>
      <c r="AAR3" s="130"/>
      <c r="AAS3" s="130"/>
      <c r="AAT3" s="130"/>
      <c r="AAU3" s="130"/>
      <c r="AAV3" s="130"/>
      <c r="AAW3" s="130"/>
      <c r="AAX3" s="130"/>
      <c r="AAY3" s="130"/>
      <c r="AAZ3" s="130"/>
      <c r="ABA3" s="130"/>
      <c r="ABB3" s="130"/>
      <c r="ABC3" s="130"/>
      <c r="ABD3" s="130"/>
      <c r="ABE3" s="130"/>
      <c r="ABF3" s="130"/>
      <c r="ABG3" s="130"/>
      <c r="ABH3" s="130"/>
      <c r="ABI3" s="130"/>
      <c r="ABJ3" s="130"/>
      <c r="ABK3" s="130"/>
      <c r="ABL3" s="130"/>
      <c r="ABM3" s="130"/>
      <c r="ABN3" s="130"/>
      <c r="ABO3" s="130"/>
      <c r="ABP3" s="130"/>
    </row>
    <row r="4" spans="1:744" ht="63.75">
      <c r="A4" s="139">
        <v>2</v>
      </c>
      <c r="B4" s="140" t="s">
        <v>155</v>
      </c>
      <c r="C4" s="16" t="s">
        <v>145</v>
      </c>
      <c r="D4" s="18" t="s">
        <v>0</v>
      </c>
      <c r="E4" s="141" t="s">
        <v>1</v>
      </c>
      <c r="F4" s="141" t="s">
        <v>2</v>
      </c>
      <c r="G4" s="141" t="s">
        <v>3</v>
      </c>
      <c r="H4" s="141" t="s">
        <v>4</v>
      </c>
      <c r="I4" s="141" t="s">
        <v>5</v>
      </c>
      <c r="J4" s="141" t="s">
        <v>6</v>
      </c>
      <c r="K4" s="141" t="s">
        <v>7</v>
      </c>
      <c r="L4" s="141" t="s">
        <v>8</v>
      </c>
      <c r="M4" s="141" t="s">
        <v>9</v>
      </c>
      <c r="N4" s="141" t="s">
        <v>10</v>
      </c>
      <c r="O4" s="141" t="s">
        <v>11</v>
      </c>
      <c r="P4" s="141" t="s">
        <v>12</v>
      </c>
      <c r="Q4" s="141" t="s">
        <v>13</v>
      </c>
      <c r="R4" s="142" t="s">
        <v>141</v>
      </c>
      <c r="S4" s="21" t="s">
        <v>14</v>
      </c>
      <c r="T4" s="141" t="s">
        <v>15</v>
      </c>
      <c r="U4" s="141" t="s">
        <v>16</v>
      </c>
      <c r="V4" s="141" t="s">
        <v>17</v>
      </c>
      <c r="W4" s="141" t="s">
        <v>18</v>
      </c>
      <c r="X4" s="141" t="s">
        <v>19</v>
      </c>
      <c r="Y4" s="141" t="s">
        <v>20</v>
      </c>
      <c r="Z4" s="141" t="s">
        <v>21</v>
      </c>
      <c r="AA4" s="141" t="s">
        <v>22</v>
      </c>
      <c r="AB4" s="141" t="s">
        <v>23</v>
      </c>
      <c r="AC4" s="141" t="s">
        <v>24</v>
      </c>
      <c r="AD4" s="141" t="s">
        <v>25</v>
      </c>
      <c r="AE4" s="141" t="s">
        <v>26</v>
      </c>
      <c r="AF4" s="141" t="s">
        <v>27</v>
      </c>
      <c r="AG4" s="141" t="s">
        <v>28</v>
      </c>
      <c r="AH4" s="142"/>
      <c r="AI4" s="142" t="s">
        <v>142</v>
      </c>
      <c r="AJ4" s="143" t="s">
        <v>143</v>
      </c>
      <c r="AK4" s="141" t="s">
        <v>144</v>
      </c>
      <c r="AL4" s="141"/>
      <c r="AM4" s="141"/>
      <c r="AN4" s="75" t="s">
        <v>36</v>
      </c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  <c r="TB4" s="144"/>
      <c r="TC4" s="144"/>
      <c r="TD4" s="144"/>
      <c r="TE4" s="144"/>
      <c r="TF4" s="144"/>
      <c r="TG4" s="144"/>
      <c r="TH4" s="144"/>
      <c r="TI4" s="144"/>
      <c r="TJ4" s="144"/>
      <c r="TK4" s="144"/>
      <c r="TL4" s="144"/>
      <c r="TM4" s="144"/>
      <c r="TN4" s="144"/>
      <c r="TO4" s="144"/>
      <c r="TP4" s="144"/>
      <c r="TQ4" s="144"/>
      <c r="TR4" s="144"/>
      <c r="TS4" s="144"/>
      <c r="TT4" s="144"/>
      <c r="TU4" s="144"/>
      <c r="TV4" s="144"/>
      <c r="TW4" s="144"/>
      <c r="TX4" s="144"/>
      <c r="TY4" s="144"/>
      <c r="TZ4" s="144"/>
      <c r="UA4" s="144"/>
      <c r="UB4" s="144"/>
      <c r="UC4" s="144"/>
      <c r="UD4" s="144"/>
      <c r="UE4" s="144"/>
      <c r="UF4" s="144"/>
      <c r="UG4" s="144"/>
      <c r="UH4" s="144"/>
      <c r="UI4" s="144"/>
      <c r="UJ4" s="144"/>
      <c r="UK4" s="144"/>
      <c r="UL4" s="144"/>
      <c r="UM4" s="144"/>
      <c r="UN4" s="144"/>
      <c r="UO4" s="144"/>
      <c r="UP4" s="144"/>
      <c r="UQ4" s="144"/>
      <c r="UR4" s="144"/>
      <c r="US4" s="144"/>
      <c r="UT4" s="144"/>
      <c r="UU4" s="144"/>
      <c r="UV4" s="144"/>
      <c r="UW4" s="144"/>
      <c r="UX4" s="144"/>
      <c r="UY4" s="144"/>
      <c r="UZ4" s="144"/>
      <c r="VA4" s="144"/>
      <c r="VB4" s="144"/>
      <c r="VC4" s="144"/>
      <c r="VD4" s="144"/>
      <c r="VE4" s="144"/>
      <c r="VF4" s="144"/>
      <c r="VG4" s="144"/>
      <c r="VH4" s="144"/>
      <c r="VI4" s="144"/>
      <c r="VJ4" s="144"/>
      <c r="VK4" s="144"/>
      <c r="VL4" s="144"/>
      <c r="VM4" s="144"/>
      <c r="VN4" s="144"/>
      <c r="VO4" s="144"/>
      <c r="VP4" s="144"/>
      <c r="VQ4" s="144"/>
      <c r="VR4" s="144"/>
      <c r="VS4" s="144"/>
      <c r="VT4" s="144"/>
      <c r="VU4" s="144"/>
      <c r="VV4" s="144"/>
      <c r="VW4" s="144"/>
      <c r="VX4" s="144"/>
      <c r="VY4" s="144"/>
      <c r="VZ4" s="144"/>
      <c r="WA4" s="144"/>
      <c r="WB4" s="144"/>
      <c r="WC4" s="144"/>
      <c r="WD4" s="144"/>
      <c r="WE4" s="144"/>
      <c r="WF4" s="144"/>
      <c r="WG4" s="144"/>
      <c r="WH4" s="144"/>
      <c r="WI4" s="144"/>
      <c r="WJ4" s="144"/>
      <c r="WK4" s="144"/>
      <c r="WL4" s="144"/>
      <c r="WM4" s="144"/>
      <c r="WN4" s="144"/>
      <c r="WO4" s="144"/>
      <c r="WP4" s="144"/>
      <c r="WQ4" s="144"/>
      <c r="WR4" s="144"/>
      <c r="WS4" s="144"/>
      <c r="WT4" s="144"/>
      <c r="WU4" s="144"/>
      <c r="WV4" s="144"/>
      <c r="WW4" s="144"/>
      <c r="WX4" s="144"/>
      <c r="WY4" s="144"/>
      <c r="WZ4" s="144"/>
      <c r="XA4" s="144"/>
      <c r="XB4" s="144"/>
      <c r="XC4" s="144"/>
      <c r="XD4" s="144"/>
      <c r="XE4" s="144"/>
      <c r="XF4" s="144"/>
      <c r="XG4" s="144"/>
      <c r="XH4" s="144"/>
      <c r="XI4" s="144"/>
      <c r="XJ4" s="144"/>
      <c r="XK4" s="144"/>
      <c r="XL4" s="144"/>
      <c r="XM4" s="144"/>
      <c r="XN4" s="144"/>
      <c r="XO4" s="144"/>
      <c r="XP4" s="144"/>
      <c r="XQ4" s="144"/>
      <c r="XR4" s="144"/>
      <c r="XS4" s="144"/>
      <c r="XT4" s="144"/>
      <c r="XU4" s="144"/>
      <c r="XV4" s="144"/>
      <c r="XW4" s="144"/>
      <c r="XX4" s="144"/>
      <c r="XY4" s="144"/>
      <c r="XZ4" s="144"/>
      <c r="YA4" s="144"/>
      <c r="YB4" s="144"/>
      <c r="YC4" s="144"/>
      <c r="YD4" s="144"/>
      <c r="YE4" s="144"/>
      <c r="YF4" s="144"/>
      <c r="YG4" s="144"/>
      <c r="YH4" s="144"/>
      <c r="YI4" s="144"/>
      <c r="YJ4" s="144"/>
      <c r="YK4" s="144"/>
      <c r="YL4" s="144"/>
      <c r="YM4" s="144"/>
      <c r="YN4" s="144"/>
      <c r="YO4" s="144"/>
      <c r="YP4" s="144"/>
      <c r="YQ4" s="144"/>
      <c r="YR4" s="144"/>
      <c r="YS4" s="144"/>
      <c r="YT4" s="144"/>
      <c r="YU4" s="144"/>
      <c r="YV4" s="144"/>
      <c r="YW4" s="144"/>
      <c r="YX4" s="144"/>
      <c r="YY4" s="144"/>
      <c r="YZ4" s="144"/>
      <c r="ZA4" s="144"/>
      <c r="ZB4" s="144"/>
      <c r="ZC4" s="144"/>
      <c r="ZD4" s="144"/>
      <c r="ZE4" s="144"/>
      <c r="ZF4" s="144"/>
      <c r="ZG4" s="144"/>
      <c r="ZH4" s="144"/>
      <c r="ZI4" s="144"/>
      <c r="ZJ4" s="144"/>
      <c r="ZK4" s="144"/>
      <c r="ZL4" s="144"/>
      <c r="ZM4" s="144"/>
      <c r="ZN4" s="144"/>
      <c r="ZO4" s="144"/>
      <c r="ZP4" s="144"/>
      <c r="ZQ4" s="144"/>
      <c r="ZR4" s="144"/>
      <c r="ZS4" s="144"/>
      <c r="ZT4" s="144"/>
      <c r="ZU4" s="144"/>
      <c r="ZV4" s="144"/>
      <c r="ZW4" s="144"/>
      <c r="ZX4" s="144"/>
      <c r="ZY4" s="144"/>
      <c r="ZZ4" s="144"/>
      <c r="AAA4" s="144"/>
      <c r="AAB4" s="144"/>
      <c r="AAC4" s="144"/>
      <c r="AAD4" s="144"/>
      <c r="AAE4" s="144"/>
      <c r="AAF4" s="144"/>
      <c r="AAG4" s="144"/>
      <c r="AAH4" s="144"/>
      <c r="AAI4" s="144"/>
      <c r="AAJ4" s="144"/>
      <c r="AAK4" s="144"/>
      <c r="AAL4" s="144"/>
      <c r="AAM4" s="144"/>
      <c r="AAN4" s="144"/>
      <c r="AAO4" s="144"/>
      <c r="AAP4" s="144"/>
      <c r="AAQ4" s="144"/>
      <c r="AAR4" s="144"/>
      <c r="AAS4" s="144"/>
      <c r="AAT4" s="144"/>
      <c r="AAU4" s="144"/>
      <c r="AAV4" s="144"/>
      <c r="AAW4" s="144"/>
      <c r="AAX4" s="144"/>
      <c r="AAY4" s="144"/>
      <c r="AAZ4" s="144"/>
      <c r="ABA4" s="144"/>
      <c r="ABB4" s="144"/>
      <c r="ABC4" s="144"/>
      <c r="ABD4" s="144"/>
      <c r="ABE4" s="144"/>
      <c r="ABF4" s="144"/>
      <c r="ABG4" s="144"/>
      <c r="ABH4" s="144"/>
      <c r="ABI4" s="144"/>
      <c r="ABJ4" s="144"/>
      <c r="ABK4" s="144"/>
      <c r="ABL4" s="144"/>
      <c r="ABM4" s="144"/>
      <c r="ABN4" s="144"/>
      <c r="ABO4" s="144"/>
      <c r="ABP4" s="144"/>
    </row>
    <row r="5" spans="1:744" ht="33">
      <c r="A5" s="881"/>
      <c r="B5" s="882"/>
      <c r="C5" s="156" t="s">
        <v>37</v>
      </c>
      <c r="D5" s="11"/>
      <c r="E5" s="29" t="s">
        <v>45</v>
      </c>
      <c r="F5" s="29" t="s">
        <v>46</v>
      </c>
      <c r="G5" s="29"/>
      <c r="H5" s="29" t="s">
        <v>38</v>
      </c>
      <c r="I5" s="29" t="s">
        <v>39</v>
      </c>
      <c r="J5" s="29" t="s">
        <v>40</v>
      </c>
      <c r="K5" s="29" t="s">
        <v>41</v>
      </c>
      <c r="L5" s="29" t="s">
        <v>42</v>
      </c>
      <c r="M5" s="29" t="s">
        <v>43</v>
      </c>
      <c r="N5" s="29" t="s">
        <v>47</v>
      </c>
      <c r="O5" s="29" t="s">
        <v>48</v>
      </c>
      <c r="P5" s="29" t="s">
        <v>49</v>
      </c>
      <c r="Q5" s="29" t="s">
        <v>50</v>
      </c>
      <c r="R5" s="29"/>
      <c r="S5" s="30"/>
      <c r="T5" s="29" t="s">
        <v>51</v>
      </c>
      <c r="U5" s="29" t="s">
        <v>52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1"/>
      <c r="AJ5" s="145"/>
      <c r="AK5" s="3"/>
      <c r="AL5" s="3"/>
      <c r="AM5" s="3"/>
      <c r="AN5" s="3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</row>
    <row r="6" spans="1:744" ht="16.5">
      <c r="A6" s="883"/>
      <c r="B6" s="884"/>
      <c r="C6" s="15" t="s">
        <v>29</v>
      </c>
      <c r="D6" s="18"/>
      <c r="E6" s="54">
        <v>100</v>
      </c>
      <c r="F6" s="54">
        <v>75</v>
      </c>
      <c r="G6" s="54">
        <v>100</v>
      </c>
      <c r="H6" s="54">
        <v>50</v>
      </c>
      <c r="I6" s="54">
        <v>10</v>
      </c>
      <c r="J6" s="54">
        <v>30</v>
      </c>
      <c r="K6" s="54">
        <v>250</v>
      </c>
      <c r="L6" s="54">
        <v>250</v>
      </c>
      <c r="M6" s="55" t="s">
        <v>53</v>
      </c>
      <c r="N6" s="54">
        <v>1050</v>
      </c>
      <c r="O6" s="55" t="s">
        <v>53</v>
      </c>
      <c r="P6" s="55" t="s">
        <v>53</v>
      </c>
      <c r="Q6" s="55" t="s">
        <v>53</v>
      </c>
      <c r="R6" s="55">
        <v>50</v>
      </c>
      <c r="S6" s="55"/>
      <c r="T6" s="54">
        <v>500</v>
      </c>
      <c r="U6" s="54">
        <v>35000</v>
      </c>
      <c r="V6" s="54">
        <v>500</v>
      </c>
      <c r="W6" s="55" t="s">
        <v>53</v>
      </c>
      <c r="X6" s="54">
        <v>500</v>
      </c>
      <c r="Y6" s="54">
        <v>50</v>
      </c>
      <c r="Z6" s="54">
        <v>35</v>
      </c>
      <c r="AA6" s="55" t="s">
        <v>53</v>
      </c>
      <c r="AB6" s="55" t="s">
        <v>53</v>
      </c>
      <c r="AC6" s="57">
        <v>150</v>
      </c>
      <c r="AD6" s="55" t="s">
        <v>53</v>
      </c>
      <c r="AE6" s="55" t="s">
        <v>53</v>
      </c>
      <c r="AF6" s="55" t="s">
        <v>53</v>
      </c>
      <c r="AG6" s="54">
        <v>1500</v>
      </c>
      <c r="AH6" s="54"/>
      <c r="AI6" s="55" t="s">
        <v>53</v>
      </c>
      <c r="AJ6" s="55" t="s">
        <v>53</v>
      </c>
      <c r="AK6" s="55" t="s">
        <v>53</v>
      </c>
      <c r="AL6" s="55"/>
      <c r="AM6" s="55"/>
      <c r="AN6" s="3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</row>
    <row r="7" spans="1:744" ht="16.5">
      <c r="A7" s="883"/>
      <c r="B7" s="884"/>
      <c r="C7" s="15"/>
      <c r="D7" s="18"/>
      <c r="E7" s="54"/>
      <c r="F7" s="54"/>
      <c r="G7" s="54"/>
      <c r="H7" s="54"/>
      <c r="I7" s="54"/>
      <c r="J7" s="54"/>
      <c r="K7" s="54"/>
      <c r="L7" s="54"/>
      <c r="M7" s="55"/>
      <c r="N7" s="54"/>
      <c r="O7" s="55"/>
      <c r="P7" s="55"/>
      <c r="Q7" s="55"/>
      <c r="R7" s="55"/>
      <c r="S7" s="55"/>
      <c r="T7" s="54"/>
      <c r="U7" s="54"/>
      <c r="V7" s="54"/>
      <c r="W7" s="55"/>
      <c r="X7" s="54"/>
      <c r="Y7" s="54"/>
      <c r="Z7" s="54"/>
      <c r="AA7" s="55"/>
      <c r="AB7" s="55"/>
      <c r="AC7" s="57"/>
      <c r="AD7" s="55"/>
      <c r="AE7" s="55"/>
      <c r="AF7" s="55"/>
      <c r="AG7" s="54"/>
      <c r="AH7" s="54"/>
      <c r="AI7" s="55"/>
      <c r="AJ7" s="55"/>
      <c r="AK7" s="55"/>
      <c r="AL7" s="55"/>
      <c r="AM7" s="55"/>
      <c r="AN7" s="3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</row>
    <row r="8" spans="1:744" ht="16.5">
      <c r="A8" s="883"/>
      <c r="B8" s="884"/>
      <c r="C8" s="15" t="s">
        <v>30</v>
      </c>
      <c r="D8" s="18"/>
      <c r="E8" s="55" t="s">
        <v>53</v>
      </c>
      <c r="F8" s="55" t="s">
        <v>53</v>
      </c>
      <c r="G8" s="55" t="s">
        <v>53</v>
      </c>
      <c r="H8" s="55" t="s">
        <v>53</v>
      </c>
      <c r="I8" s="55" t="s">
        <v>53</v>
      </c>
      <c r="J8" s="55" t="s">
        <v>53</v>
      </c>
      <c r="K8" s="55" t="s">
        <v>53</v>
      </c>
      <c r="L8" s="55" t="s">
        <v>53</v>
      </c>
      <c r="M8" s="55" t="s">
        <v>53</v>
      </c>
      <c r="N8" s="55" t="s">
        <v>53</v>
      </c>
      <c r="O8" s="55" t="s">
        <v>53</v>
      </c>
      <c r="P8" s="55" t="s">
        <v>53</v>
      </c>
      <c r="Q8" s="55" t="s">
        <v>53</v>
      </c>
      <c r="R8" s="55" t="s">
        <v>53</v>
      </c>
      <c r="S8" s="55"/>
      <c r="T8" s="55" t="s">
        <v>53</v>
      </c>
      <c r="U8" s="55" t="s">
        <v>53</v>
      </c>
      <c r="V8" s="55" t="s">
        <v>53</v>
      </c>
      <c r="W8" s="55" t="s">
        <v>53</v>
      </c>
      <c r="X8" s="55" t="s">
        <v>53</v>
      </c>
      <c r="Y8" s="55" t="s">
        <v>53</v>
      </c>
      <c r="Z8" s="55" t="s">
        <v>53</v>
      </c>
      <c r="AA8" s="55" t="s">
        <v>53</v>
      </c>
      <c r="AB8" s="55" t="s">
        <v>53</v>
      </c>
      <c r="AC8" s="55" t="s">
        <v>53</v>
      </c>
      <c r="AD8" s="55" t="s">
        <v>53</v>
      </c>
      <c r="AE8" s="55" t="s">
        <v>53</v>
      </c>
      <c r="AF8" s="55" t="s">
        <v>53</v>
      </c>
      <c r="AG8" s="55" t="s">
        <v>53</v>
      </c>
      <c r="AH8" s="55"/>
      <c r="AI8" s="55" t="s">
        <v>53</v>
      </c>
      <c r="AJ8" s="55" t="s">
        <v>53</v>
      </c>
      <c r="AK8" s="55" t="s">
        <v>53</v>
      </c>
      <c r="AL8" s="55"/>
      <c r="AM8" s="55"/>
      <c r="AN8" s="3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</row>
    <row r="9" spans="1:744" ht="16.5">
      <c r="A9" s="883"/>
      <c r="B9" s="884"/>
      <c r="C9" s="15"/>
      <c r="D9" s="18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138"/>
      <c r="Q9" s="138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3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</row>
    <row r="10" spans="1:744" ht="16.5">
      <c r="A10" s="883"/>
      <c r="B10" s="884"/>
      <c r="C10" s="15" t="s">
        <v>31</v>
      </c>
      <c r="D10" s="18"/>
      <c r="E10" s="54">
        <v>100</v>
      </c>
      <c r="F10" s="54">
        <v>75</v>
      </c>
      <c r="G10" s="54">
        <v>100</v>
      </c>
      <c r="H10" s="54">
        <v>50</v>
      </c>
      <c r="I10" s="54">
        <v>10</v>
      </c>
      <c r="J10" s="54">
        <v>30</v>
      </c>
      <c r="K10" s="55" t="s">
        <v>53</v>
      </c>
      <c r="L10" s="55" t="s">
        <v>53</v>
      </c>
      <c r="M10" s="54">
        <v>100</v>
      </c>
      <c r="N10" s="54">
        <v>1050</v>
      </c>
      <c r="O10" s="55" t="s">
        <v>53</v>
      </c>
      <c r="P10" s="56">
        <v>150</v>
      </c>
      <c r="Q10" s="56">
        <v>450</v>
      </c>
      <c r="R10" s="55">
        <v>50</v>
      </c>
      <c r="S10" s="55"/>
      <c r="T10" s="54">
        <v>500</v>
      </c>
      <c r="U10" s="54">
        <v>35000</v>
      </c>
      <c r="V10" s="54">
        <v>500</v>
      </c>
      <c r="W10" s="55" t="s">
        <v>53</v>
      </c>
      <c r="X10" s="54">
        <v>500</v>
      </c>
      <c r="Y10" s="54">
        <v>50</v>
      </c>
      <c r="Z10" s="54">
        <v>35</v>
      </c>
      <c r="AA10" s="55" t="s">
        <v>53</v>
      </c>
      <c r="AB10" s="55" t="s">
        <v>53</v>
      </c>
      <c r="AC10" s="57">
        <v>150</v>
      </c>
      <c r="AD10" s="55" t="s">
        <v>53</v>
      </c>
      <c r="AE10" s="55" t="s">
        <v>53</v>
      </c>
      <c r="AF10" s="55" t="s">
        <v>53</v>
      </c>
      <c r="AG10" s="54">
        <v>1500</v>
      </c>
      <c r="AH10" s="54"/>
      <c r="AI10" s="55" t="s">
        <v>53</v>
      </c>
      <c r="AJ10" s="55" t="s">
        <v>53</v>
      </c>
      <c r="AK10" s="55" t="s">
        <v>53</v>
      </c>
      <c r="AL10" s="55"/>
      <c r="AM10" s="55"/>
      <c r="AN10" s="3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</row>
    <row r="11" spans="1:744" ht="16.5">
      <c r="A11" s="883"/>
      <c r="B11" s="884"/>
      <c r="C11" s="15"/>
      <c r="D11" s="18"/>
      <c r="E11" s="54"/>
      <c r="F11" s="54"/>
      <c r="G11" s="54"/>
      <c r="H11" s="54"/>
      <c r="I11" s="54"/>
      <c r="J11" s="54"/>
      <c r="K11" s="55"/>
      <c r="L11" s="55"/>
      <c r="M11" s="54"/>
      <c r="N11" s="54"/>
      <c r="O11" s="55"/>
      <c r="P11" s="65"/>
      <c r="Q11" s="65"/>
      <c r="R11" s="55"/>
      <c r="S11" s="55"/>
      <c r="T11" s="54"/>
      <c r="U11" s="54"/>
      <c r="V11" s="54"/>
      <c r="W11" s="55"/>
      <c r="X11" s="54"/>
      <c r="Y11" s="54"/>
      <c r="Z11" s="54"/>
      <c r="AA11" s="55"/>
      <c r="AB11" s="55"/>
      <c r="AC11" s="57"/>
      <c r="AD11" s="55"/>
      <c r="AE11" s="55"/>
      <c r="AF11" s="55"/>
      <c r="AG11" s="54"/>
      <c r="AH11" s="54"/>
      <c r="AI11" s="55"/>
      <c r="AJ11" s="55"/>
      <c r="AK11" s="55"/>
      <c r="AL11" s="55"/>
      <c r="AM11" s="55"/>
      <c r="AN11" s="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</row>
    <row r="12" spans="1:744" ht="16.5">
      <c r="A12" s="883"/>
      <c r="B12" s="884"/>
      <c r="C12" s="15" t="s">
        <v>32</v>
      </c>
      <c r="D12" s="18"/>
      <c r="E12" s="55" t="s">
        <v>53</v>
      </c>
      <c r="F12" s="55" t="s">
        <v>53</v>
      </c>
      <c r="G12" s="55" t="s">
        <v>53</v>
      </c>
      <c r="H12" s="55" t="s">
        <v>53</v>
      </c>
      <c r="I12" s="55" t="s">
        <v>53</v>
      </c>
      <c r="J12" s="55" t="s">
        <v>53</v>
      </c>
      <c r="K12" s="55" t="s">
        <v>53</v>
      </c>
      <c r="L12" s="55" t="s">
        <v>53</v>
      </c>
      <c r="M12" s="55" t="s">
        <v>53</v>
      </c>
      <c r="N12" s="55" t="s">
        <v>53</v>
      </c>
      <c r="O12" s="55" t="s">
        <v>53</v>
      </c>
      <c r="P12" s="55" t="s">
        <v>53</v>
      </c>
      <c r="Q12" s="55" t="s">
        <v>53</v>
      </c>
      <c r="R12" s="55" t="s">
        <v>53</v>
      </c>
      <c r="S12" s="55"/>
      <c r="T12" s="55" t="s">
        <v>53</v>
      </c>
      <c r="U12" s="55" t="s">
        <v>53</v>
      </c>
      <c r="V12" s="55" t="s">
        <v>53</v>
      </c>
      <c r="W12" s="55" t="s">
        <v>53</v>
      </c>
      <c r="X12" s="55" t="s">
        <v>53</v>
      </c>
      <c r="Y12" s="55" t="s">
        <v>53</v>
      </c>
      <c r="Z12" s="55" t="s">
        <v>53</v>
      </c>
      <c r="AA12" s="55" t="s">
        <v>53</v>
      </c>
      <c r="AB12" s="55" t="s">
        <v>53</v>
      </c>
      <c r="AC12" s="55" t="s">
        <v>53</v>
      </c>
      <c r="AD12" s="55" t="s">
        <v>53</v>
      </c>
      <c r="AE12" s="55" t="s">
        <v>53</v>
      </c>
      <c r="AF12" s="55" t="s">
        <v>53</v>
      </c>
      <c r="AG12" s="55" t="s">
        <v>53</v>
      </c>
      <c r="AH12" s="55"/>
      <c r="AI12" s="55" t="s">
        <v>53</v>
      </c>
      <c r="AJ12" s="55" t="s">
        <v>53</v>
      </c>
      <c r="AK12" s="55" t="s">
        <v>53</v>
      </c>
      <c r="AL12" s="55"/>
      <c r="AM12" s="55"/>
      <c r="AN12" s="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</row>
    <row r="13" spans="1:744" ht="16.5">
      <c r="A13" s="885"/>
      <c r="B13" s="886"/>
      <c r="C13" s="15"/>
      <c r="D13" s="1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37"/>
      <c r="AK13" s="3"/>
      <c r="AL13" s="3"/>
      <c r="AM13" s="3"/>
      <c r="AN13" s="3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</row>
    <row r="14" spans="1:744" ht="89.25">
      <c r="A14" s="75">
        <v>3</v>
      </c>
      <c r="B14" s="76" t="s">
        <v>156</v>
      </c>
      <c r="C14" s="131" t="s">
        <v>146</v>
      </c>
      <c r="D14" s="18" t="s">
        <v>0</v>
      </c>
      <c r="E14" s="141" t="s">
        <v>1</v>
      </c>
      <c r="F14" s="141" t="s">
        <v>2</v>
      </c>
      <c r="G14" s="141" t="s">
        <v>3</v>
      </c>
      <c r="H14" s="141" t="s">
        <v>4</v>
      </c>
      <c r="I14" s="141" t="s">
        <v>5</v>
      </c>
      <c r="J14" s="141" t="s">
        <v>6</v>
      </c>
      <c r="K14" s="141" t="s">
        <v>7</v>
      </c>
      <c r="L14" s="141" t="s">
        <v>8</v>
      </c>
      <c r="M14" s="141" t="s">
        <v>9</v>
      </c>
      <c r="N14" s="141" t="s">
        <v>10</v>
      </c>
      <c r="O14" s="141" t="s">
        <v>11</v>
      </c>
      <c r="P14" s="141" t="s">
        <v>12</v>
      </c>
      <c r="Q14" s="141" t="s">
        <v>13</v>
      </c>
      <c r="R14" s="142" t="s">
        <v>141</v>
      </c>
      <c r="S14" s="21" t="s">
        <v>14</v>
      </c>
      <c r="T14" s="141" t="s">
        <v>15</v>
      </c>
      <c r="U14" s="141" t="s">
        <v>16</v>
      </c>
      <c r="V14" s="141" t="s">
        <v>17</v>
      </c>
      <c r="W14" s="141" t="s">
        <v>18</v>
      </c>
      <c r="X14" s="141" t="s">
        <v>19</v>
      </c>
      <c r="Y14" s="141" t="s">
        <v>20</v>
      </c>
      <c r="Z14" s="141" t="s">
        <v>21</v>
      </c>
      <c r="AA14" s="141" t="s">
        <v>22</v>
      </c>
      <c r="AB14" s="141" t="s">
        <v>23</v>
      </c>
      <c r="AC14" s="141" t="s">
        <v>24</v>
      </c>
      <c r="AD14" s="141" t="s">
        <v>25</v>
      </c>
      <c r="AE14" s="141" t="s">
        <v>26</v>
      </c>
      <c r="AF14" s="141" t="s">
        <v>27</v>
      </c>
      <c r="AG14" s="141" t="s">
        <v>28</v>
      </c>
      <c r="AH14" s="142"/>
      <c r="AI14" s="142" t="s">
        <v>142</v>
      </c>
      <c r="AJ14" s="143" t="s">
        <v>143</v>
      </c>
      <c r="AK14" s="141" t="s">
        <v>144</v>
      </c>
      <c r="AL14" s="141"/>
      <c r="AM14" s="141"/>
      <c r="AN14" s="75" t="s">
        <v>36</v>
      </c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46"/>
      <c r="NJ14" s="146"/>
      <c r="NK14" s="146"/>
      <c r="NL14" s="146"/>
      <c r="NM14" s="146"/>
      <c r="NN14" s="146"/>
      <c r="NO14" s="146"/>
      <c r="NP14" s="146"/>
      <c r="NQ14" s="146"/>
      <c r="NR14" s="146"/>
      <c r="NS14" s="146"/>
      <c r="NT14" s="146"/>
      <c r="NU14" s="146"/>
      <c r="NV14" s="146"/>
      <c r="NW14" s="146"/>
      <c r="NX14" s="146"/>
      <c r="NY14" s="146"/>
      <c r="NZ14" s="146"/>
      <c r="OA14" s="146"/>
      <c r="OB14" s="146"/>
      <c r="OC14" s="146"/>
      <c r="OD14" s="146"/>
      <c r="OE14" s="146"/>
      <c r="OF14" s="146"/>
      <c r="OG14" s="146"/>
      <c r="OH14" s="146"/>
      <c r="OI14" s="146"/>
      <c r="OJ14" s="146"/>
      <c r="OK14" s="146"/>
      <c r="OL14" s="146"/>
      <c r="OM14" s="146"/>
      <c r="ON14" s="146"/>
      <c r="OO14" s="146"/>
      <c r="OP14" s="146"/>
      <c r="OQ14" s="146"/>
      <c r="OR14" s="146"/>
      <c r="OS14" s="146"/>
      <c r="OT14" s="146"/>
      <c r="OU14" s="146"/>
      <c r="OV14" s="146"/>
      <c r="OW14" s="146"/>
      <c r="OX14" s="146"/>
      <c r="OY14" s="146"/>
      <c r="OZ14" s="146"/>
      <c r="PA14" s="146"/>
      <c r="PB14" s="146"/>
      <c r="PC14" s="146"/>
      <c r="PD14" s="146"/>
      <c r="PE14" s="146"/>
      <c r="PF14" s="146"/>
      <c r="PG14" s="146"/>
      <c r="PH14" s="146"/>
      <c r="PI14" s="146"/>
      <c r="PJ14" s="146"/>
      <c r="PK14" s="146"/>
      <c r="PL14" s="146"/>
      <c r="PM14" s="146"/>
      <c r="PN14" s="146"/>
      <c r="PO14" s="146"/>
      <c r="PP14" s="146"/>
      <c r="PQ14" s="146"/>
      <c r="PR14" s="146"/>
      <c r="PS14" s="146"/>
      <c r="PT14" s="146"/>
      <c r="PU14" s="146"/>
      <c r="PV14" s="146"/>
      <c r="PW14" s="146"/>
      <c r="PX14" s="146"/>
      <c r="PY14" s="146"/>
      <c r="PZ14" s="146"/>
      <c r="QA14" s="146"/>
      <c r="QB14" s="146"/>
      <c r="QC14" s="146"/>
      <c r="QD14" s="146"/>
      <c r="QE14" s="146"/>
      <c r="QF14" s="146"/>
      <c r="QG14" s="146"/>
      <c r="QH14" s="146"/>
      <c r="QI14" s="146"/>
      <c r="QJ14" s="146"/>
      <c r="QK14" s="146"/>
      <c r="QL14" s="146"/>
      <c r="QM14" s="146"/>
      <c r="QN14" s="146"/>
      <c r="QO14" s="146"/>
      <c r="QP14" s="146"/>
      <c r="QQ14" s="146"/>
      <c r="QR14" s="146"/>
      <c r="QS14" s="146"/>
      <c r="QT14" s="146"/>
      <c r="QU14" s="146"/>
      <c r="QV14" s="146"/>
      <c r="QW14" s="146"/>
      <c r="QX14" s="146"/>
      <c r="QY14" s="146"/>
      <c r="QZ14" s="146"/>
      <c r="RA14" s="146"/>
      <c r="RB14" s="146"/>
      <c r="RC14" s="146"/>
      <c r="RD14" s="146"/>
      <c r="RE14" s="146"/>
      <c r="RF14" s="146"/>
      <c r="RG14" s="146"/>
      <c r="RH14" s="146"/>
      <c r="RI14" s="146"/>
      <c r="RJ14" s="146"/>
      <c r="RK14" s="146"/>
      <c r="RL14" s="146"/>
      <c r="RM14" s="146"/>
      <c r="RN14" s="146"/>
      <c r="RO14" s="146"/>
      <c r="RP14" s="146"/>
      <c r="RQ14" s="146"/>
      <c r="RR14" s="146"/>
      <c r="RS14" s="146"/>
      <c r="RT14" s="146"/>
      <c r="RU14" s="146"/>
      <c r="RV14" s="146"/>
      <c r="RW14" s="146"/>
      <c r="RX14" s="146"/>
      <c r="RY14" s="146"/>
      <c r="RZ14" s="146"/>
      <c r="SA14" s="146"/>
      <c r="SB14" s="146"/>
      <c r="SC14" s="146"/>
      <c r="SD14" s="146"/>
      <c r="SE14" s="146"/>
      <c r="SF14" s="146"/>
      <c r="SG14" s="146"/>
      <c r="SH14" s="146"/>
      <c r="SI14" s="146"/>
      <c r="SJ14" s="146"/>
      <c r="SK14" s="146"/>
      <c r="SL14" s="146"/>
      <c r="SM14" s="146"/>
      <c r="SN14" s="146"/>
      <c r="SO14" s="146"/>
      <c r="SP14" s="146"/>
      <c r="SQ14" s="146"/>
      <c r="SR14" s="146"/>
      <c r="SS14" s="146"/>
      <c r="ST14" s="146"/>
      <c r="SU14" s="146"/>
      <c r="SV14" s="146"/>
      <c r="SW14" s="146"/>
      <c r="SX14" s="146"/>
      <c r="SY14" s="146"/>
      <c r="SZ14" s="146"/>
      <c r="TA14" s="146"/>
      <c r="TB14" s="146"/>
      <c r="TC14" s="146"/>
      <c r="TD14" s="146"/>
      <c r="TE14" s="146"/>
      <c r="TF14" s="146"/>
      <c r="TG14" s="146"/>
      <c r="TH14" s="146"/>
      <c r="TI14" s="146"/>
      <c r="TJ14" s="146"/>
      <c r="TK14" s="146"/>
      <c r="TL14" s="146"/>
      <c r="TM14" s="146"/>
      <c r="TN14" s="146"/>
      <c r="TO14" s="146"/>
      <c r="TP14" s="146"/>
      <c r="TQ14" s="146"/>
      <c r="TR14" s="146"/>
      <c r="TS14" s="146"/>
      <c r="TT14" s="146"/>
      <c r="TU14" s="146"/>
      <c r="TV14" s="146"/>
      <c r="TW14" s="146"/>
      <c r="TX14" s="146"/>
      <c r="TY14" s="146"/>
      <c r="TZ14" s="146"/>
      <c r="UA14" s="146"/>
      <c r="UB14" s="146"/>
      <c r="UC14" s="146"/>
      <c r="UD14" s="146"/>
      <c r="UE14" s="146"/>
      <c r="UF14" s="146"/>
      <c r="UG14" s="146"/>
      <c r="UH14" s="146"/>
      <c r="UI14" s="146"/>
      <c r="UJ14" s="146"/>
      <c r="UK14" s="146"/>
      <c r="UL14" s="146"/>
      <c r="UM14" s="146"/>
      <c r="UN14" s="146"/>
      <c r="UO14" s="146"/>
      <c r="UP14" s="146"/>
      <c r="UQ14" s="146"/>
      <c r="UR14" s="146"/>
      <c r="US14" s="146"/>
      <c r="UT14" s="146"/>
      <c r="UU14" s="146"/>
      <c r="UV14" s="146"/>
      <c r="UW14" s="146"/>
      <c r="UX14" s="146"/>
      <c r="UY14" s="146"/>
      <c r="UZ14" s="146"/>
      <c r="VA14" s="146"/>
      <c r="VB14" s="146"/>
      <c r="VC14" s="146"/>
      <c r="VD14" s="146"/>
      <c r="VE14" s="146"/>
      <c r="VF14" s="146"/>
      <c r="VG14" s="146"/>
      <c r="VH14" s="146"/>
      <c r="VI14" s="146"/>
      <c r="VJ14" s="146"/>
      <c r="VK14" s="146"/>
      <c r="VL14" s="146"/>
      <c r="VM14" s="146"/>
      <c r="VN14" s="146"/>
      <c r="VO14" s="146"/>
      <c r="VP14" s="146"/>
      <c r="VQ14" s="146"/>
      <c r="VR14" s="146"/>
      <c r="VS14" s="146"/>
      <c r="VT14" s="146"/>
      <c r="VU14" s="146"/>
      <c r="VV14" s="146"/>
      <c r="VW14" s="146"/>
      <c r="VX14" s="146"/>
      <c r="VY14" s="146"/>
      <c r="VZ14" s="146"/>
      <c r="WA14" s="146"/>
      <c r="WB14" s="146"/>
      <c r="WC14" s="146"/>
      <c r="WD14" s="146"/>
      <c r="WE14" s="146"/>
      <c r="WF14" s="146"/>
      <c r="WG14" s="146"/>
      <c r="WH14" s="146"/>
      <c r="WI14" s="146"/>
      <c r="WJ14" s="146"/>
      <c r="WK14" s="146"/>
      <c r="WL14" s="146"/>
      <c r="WM14" s="146"/>
      <c r="WN14" s="146"/>
      <c r="WO14" s="146"/>
      <c r="WP14" s="146"/>
      <c r="WQ14" s="146"/>
      <c r="WR14" s="146"/>
      <c r="WS14" s="146"/>
      <c r="WT14" s="146"/>
      <c r="WU14" s="146"/>
      <c r="WV14" s="146"/>
      <c r="WW14" s="146"/>
      <c r="WX14" s="146"/>
      <c r="WY14" s="146"/>
      <c r="WZ14" s="146"/>
      <c r="XA14" s="146"/>
      <c r="XB14" s="146"/>
      <c r="XC14" s="146"/>
      <c r="XD14" s="146"/>
      <c r="XE14" s="146"/>
      <c r="XF14" s="146"/>
      <c r="XG14" s="146"/>
      <c r="XH14" s="146"/>
      <c r="XI14" s="146"/>
      <c r="XJ14" s="146"/>
      <c r="XK14" s="146"/>
      <c r="XL14" s="146"/>
      <c r="XM14" s="146"/>
      <c r="XN14" s="146"/>
      <c r="XO14" s="146"/>
      <c r="XP14" s="146"/>
      <c r="XQ14" s="146"/>
      <c r="XR14" s="146"/>
      <c r="XS14" s="146"/>
      <c r="XT14" s="146"/>
      <c r="XU14" s="146"/>
      <c r="XV14" s="146"/>
      <c r="XW14" s="146"/>
      <c r="XX14" s="146"/>
      <c r="XY14" s="146"/>
      <c r="XZ14" s="146"/>
      <c r="YA14" s="146"/>
      <c r="YB14" s="146"/>
      <c r="YC14" s="146"/>
      <c r="YD14" s="146"/>
      <c r="YE14" s="146"/>
      <c r="YF14" s="146"/>
      <c r="YG14" s="146"/>
      <c r="YH14" s="146"/>
      <c r="YI14" s="146"/>
      <c r="YJ14" s="146"/>
      <c r="YK14" s="146"/>
      <c r="YL14" s="146"/>
      <c r="YM14" s="146"/>
      <c r="YN14" s="146"/>
      <c r="YO14" s="146"/>
      <c r="YP14" s="146"/>
      <c r="YQ14" s="146"/>
      <c r="YR14" s="146"/>
      <c r="YS14" s="146"/>
      <c r="YT14" s="146"/>
      <c r="YU14" s="146"/>
      <c r="YV14" s="146"/>
      <c r="YW14" s="146"/>
      <c r="YX14" s="146"/>
      <c r="YY14" s="146"/>
      <c r="YZ14" s="146"/>
      <c r="ZA14" s="146"/>
      <c r="ZB14" s="146"/>
      <c r="ZC14" s="146"/>
      <c r="ZD14" s="146"/>
      <c r="ZE14" s="146"/>
      <c r="ZF14" s="146"/>
      <c r="ZG14" s="146"/>
      <c r="ZH14" s="146"/>
      <c r="ZI14" s="146"/>
      <c r="ZJ14" s="146"/>
      <c r="ZK14" s="146"/>
      <c r="ZL14" s="146"/>
      <c r="ZM14" s="146"/>
      <c r="ZN14" s="146"/>
      <c r="ZO14" s="146"/>
      <c r="ZP14" s="146"/>
      <c r="ZQ14" s="146"/>
      <c r="ZR14" s="146"/>
      <c r="ZS14" s="146"/>
      <c r="ZT14" s="146"/>
      <c r="ZU14" s="146"/>
      <c r="ZV14" s="146"/>
      <c r="ZW14" s="146"/>
      <c r="ZX14" s="146"/>
      <c r="ZY14" s="146"/>
      <c r="ZZ14" s="146"/>
      <c r="AAA14" s="146"/>
      <c r="AAB14" s="146"/>
      <c r="AAC14" s="146"/>
      <c r="AAD14" s="146"/>
      <c r="AAE14" s="146"/>
      <c r="AAF14" s="146"/>
      <c r="AAG14" s="146"/>
      <c r="AAH14" s="146"/>
      <c r="AAI14" s="146"/>
      <c r="AAJ14" s="146"/>
      <c r="AAK14" s="146"/>
      <c r="AAL14" s="146"/>
      <c r="AAM14" s="146"/>
      <c r="AAN14" s="146"/>
      <c r="AAO14" s="146"/>
      <c r="AAP14" s="146"/>
      <c r="AAQ14" s="146"/>
      <c r="AAR14" s="146"/>
      <c r="AAS14" s="146"/>
      <c r="AAT14" s="146"/>
      <c r="AAU14" s="146"/>
      <c r="AAV14" s="146"/>
      <c r="AAW14" s="146"/>
      <c r="AAX14" s="146"/>
      <c r="AAY14" s="146"/>
      <c r="AAZ14" s="146"/>
      <c r="ABA14" s="146"/>
      <c r="ABB14" s="146"/>
      <c r="ABC14" s="146"/>
      <c r="ABD14" s="146"/>
      <c r="ABE14" s="146"/>
      <c r="ABF14" s="146"/>
      <c r="ABG14" s="146"/>
      <c r="ABH14" s="146"/>
      <c r="ABI14" s="146"/>
      <c r="ABJ14" s="146"/>
      <c r="ABK14" s="146"/>
      <c r="ABL14" s="146"/>
      <c r="ABM14" s="146"/>
      <c r="ABN14" s="146"/>
      <c r="ABO14" s="146"/>
      <c r="ABP14" s="146"/>
    </row>
    <row r="15" spans="1:744" ht="33">
      <c r="A15" s="881"/>
      <c r="B15" s="882"/>
      <c r="C15" s="156" t="s">
        <v>37</v>
      </c>
      <c r="D15" s="11"/>
      <c r="E15" s="29" t="s">
        <v>45</v>
      </c>
      <c r="F15" s="29" t="s">
        <v>46</v>
      </c>
      <c r="G15" s="29"/>
      <c r="H15" s="29" t="s">
        <v>38</v>
      </c>
      <c r="I15" s="29" t="s">
        <v>39</v>
      </c>
      <c r="J15" s="29" t="s">
        <v>40</v>
      </c>
      <c r="K15" s="29" t="s">
        <v>41</v>
      </c>
      <c r="L15" s="29" t="s">
        <v>42</v>
      </c>
      <c r="M15" s="29" t="s">
        <v>43</v>
      </c>
      <c r="N15" s="29" t="s">
        <v>47</v>
      </c>
      <c r="O15" s="29" t="s">
        <v>48</v>
      </c>
      <c r="P15" s="29" t="s">
        <v>49</v>
      </c>
      <c r="Q15" s="29" t="s">
        <v>50</v>
      </c>
      <c r="R15" s="29"/>
      <c r="S15" s="30"/>
      <c r="T15" s="29" t="s">
        <v>51</v>
      </c>
      <c r="U15" s="29" t="s">
        <v>52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1"/>
      <c r="AJ15" s="145"/>
      <c r="AK15" s="3"/>
      <c r="AL15" s="3"/>
      <c r="AM15" s="3"/>
      <c r="AN15" s="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</row>
    <row r="16" spans="1:744" ht="16.5">
      <c r="A16" s="883"/>
      <c r="B16" s="884"/>
      <c r="C16" s="15" t="s">
        <v>29</v>
      </c>
      <c r="D16" s="18"/>
      <c r="E16" s="54">
        <v>100</v>
      </c>
      <c r="F16" s="54">
        <v>75</v>
      </c>
      <c r="G16" s="55" t="s">
        <v>53</v>
      </c>
      <c r="H16" s="54">
        <v>50</v>
      </c>
      <c r="I16" s="54">
        <v>10</v>
      </c>
      <c r="J16" s="54">
        <v>30</v>
      </c>
      <c r="K16" s="54">
        <v>250</v>
      </c>
      <c r="L16" s="54">
        <v>250</v>
      </c>
      <c r="M16" s="55" t="s">
        <v>53</v>
      </c>
      <c r="N16" s="54">
        <v>1600</v>
      </c>
      <c r="O16" s="55" t="s">
        <v>53</v>
      </c>
      <c r="P16" s="55" t="s">
        <v>53</v>
      </c>
      <c r="Q16" s="55" t="s">
        <v>53</v>
      </c>
      <c r="R16" s="55">
        <v>50</v>
      </c>
      <c r="S16" s="55" t="s">
        <v>53</v>
      </c>
      <c r="T16" s="54">
        <v>230</v>
      </c>
      <c r="U16" s="54">
        <v>4000</v>
      </c>
      <c r="V16" s="54">
        <v>500</v>
      </c>
      <c r="W16" s="54">
        <v>2000</v>
      </c>
      <c r="X16" s="54">
        <v>250</v>
      </c>
      <c r="Y16" s="54">
        <v>35</v>
      </c>
      <c r="Z16" s="54">
        <v>35</v>
      </c>
      <c r="AA16" s="54">
        <v>1500</v>
      </c>
      <c r="AB16" s="54">
        <v>100</v>
      </c>
      <c r="AC16" s="54">
        <v>150</v>
      </c>
      <c r="AD16" s="55" t="s">
        <v>53</v>
      </c>
      <c r="AE16" s="55" t="s">
        <v>53</v>
      </c>
      <c r="AF16" s="55" t="s">
        <v>53</v>
      </c>
      <c r="AG16" s="54">
        <v>1000</v>
      </c>
      <c r="AH16" s="54"/>
      <c r="AI16" s="55" t="s">
        <v>53</v>
      </c>
      <c r="AJ16" s="55" t="s">
        <v>53</v>
      </c>
      <c r="AK16" s="55" t="s">
        <v>53</v>
      </c>
      <c r="AL16" s="55"/>
      <c r="AM16" s="55"/>
      <c r="AN16" s="3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</row>
    <row r="17" spans="1:744" ht="16.5">
      <c r="A17" s="883"/>
      <c r="B17" s="884"/>
      <c r="C17" s="15"/>
      <c r="D17" s="18"/>
      <c r="E17" s="54"/>
      <c r="F17" s="54"/>
      <c r="G17" s="55"/>
      <c r="H17" s="54"/>
      <c r="I17" s="54"/>
      <c r="J17" s="54"/>
      <c r="K17" s="54"/>
      <c r="L17" s="54"/>
      <c r="M17" s="55"/>
      <c r="N17" s="54"/>
      <c r="O17" s="55"/>
      <c r="P17" s="55"/>
      <c r="Q17" s="55"/>
      <c r="R17" s="55"/>
      <c r="S17" s="55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  <c r="AE17" s="55"/>
      <c r="AF17" s="55"/>
      <c r="AG17" s="54"/>
      <c r="AH17" s="54"/>
      <c r="AI17" s="55"/>
      <c r="AJ17" s="55"/>
      <c r="AK17" s="55"/>
      <c r="AL17" s="55"/>
      <c r="AM17" s="55"/>
      <c r="AN17" s="3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</row>
    <row r="18" spans="1:744" ht="16.5">
      <c r="A18" s="883"/>
      <c r="B18" s="884"/>
      <c r="C18" s="15" t="s">
        <v>30</v>
      </c>
      <c r="D18" s="18"/>
      <c r="E18" s="55" t="s">
        <v>53</v>
      </c>
      <c r="F18" s="55" t="s">
        <v>53</v>
      </c>
      <c r="G18" s="55" t="s">
        <v>53</v>
      </c>
      <c r="H18" s="55" t="s">
        <v>53</v>
      </c>
      <c r="I18" s="55" t="s">
        <v>53</v>
      </c>
      <c r="J18" s="55" t="s">
        <v>53</v>
      </c>
      <c r="K18" s="55" t="s">
        <v>53</v>
      </c>
      <c r="L18" s="55" t="s">
        <v>53</v>
      </c>
      <c r="M18" s="55" t="s">
        <v>53</v>
      </c>
      <c r="N18" s="55" t="s">
        <v>53</v>
      </c>
      <c r="O18" s="55" t="s">
        <v>53</v>
      </c>
      <c r="P18" s="55" t="s">
        <v>53</v>
      </c>
      <c r="Q18" s="55" t="s">
        <v>53</v>
      </c>
      <c r="R18" s="55" t="s">
        <v>53</v>
      </c>
      <c r="S18" s="55" t="s">
        <v>53</v>
      </c>
      <c r="T18" s="55" t="s">
        <v>53</v>
      </c>
      <c r="U18" s="55" t="s">
        <v>53</v>
      </c>
      <c r="V18" s="55" t="s">
        <v>53</v>
      </c>
      <c r="W18" s="55" t="s">
        <v>53</v>
      </c>
      <c r="X18" s="55" t="s">
        <v>53</v>
      </c>
      <c r="Y18" s="55" t="s">
        <v>53</v>
      </c>
      <c r="Z18" s="55" t="s">
        <v>53</v>
      </c>
      <c r="AA18" s="55" t="s">
        <v>53</v>
      </c>
      <c r="AB18" s="55" t="s">
        <v>53</v>
      </c>
      <c r="AC18" s="55" t="s">
        <v>53</v>
      </c>
      <c r="AD18" s="55" t="s">
        <v>53</v>
      </c>
      <c r="AE18" s="55" t="s">
        <v>53</v>
      </c>
      <c r="AF18" s="55" t="s">
        <v>53</v>
      </c>
      <c r="AG18" s="55" t="s">
        <v>53</v>
      </c>
      <c r="AH18" s="55"/>
      <c r="AI18" s="55" t="s">
        <v>53</v>
      </c>
      <c r="AJ18" s="55" t="s">
        <v>53</v>
      </c>
      <c r="AK18" s="55" t="s">
        <v>53</v>
      </c>
      <c r="AL18" s="55"/>
      <c r="AM18" s="55"/>
      <c r="AN18" s="3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</row>
    <row r="19" spans="1:744" ht="16.5">
      <c r="A19" s="883"/>
      <c r="B19" s="884"/>
      <c r="C19" s="15"/>
      <c r="D19" s="18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3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</row>
    <row r="20" spans="1:744" ht="16.5">
      <c r="A20" s="883"/>
      <c r="B20" s="884"/>
      <c r="C20" s="15" t="s">
        <v>31</v>
      </c>
      <c r="D20" s="18"/>
      <c r="E20" s="54">
        <v>100</v>
      </c>
      <c r="F20" s="54">
        <v>75</v>
      </c>
      <c r="G20" s="55" t="s">
        <v>53</v>
      </c>
      <c r="H20" s="54">
        <v>50</v>
      </c>
      <c r="I20" s="54">
        <v>10</v>
      </c>
      <c r="J20" s="54">
        <v>30</v>
      </c>
      <c r="K20" s="55" t="s">
        <v>53</v>
      </c>
      <c r="L20" s="55" t="s">
        <v>53</v>
      </c>
      <c r="M20" s="55" t="s">
        <v>53</v>
      </c>
      <c r="N20" s="54">
        <v>1600</v>
      </c>
      <c r="O20" s="55" t="s">
        <v>53</v>
      </c>
      <c r="P20" s="55" t="s">
        <v>53</v>
      </c>
      <c r="Q20" s="55" t="s">
        <v>53</v>
      </c>
      <c r="R20" s="55">
        <v>50</v>
      </c>
      <c r="S20" s="55" t="s">
        <v>53</v>
      </c>
      <c r="T20" s="54">
        <v>230</v>
      </c>
      <c r="U20" s="54">
        <v>4000</v>
      </c>
      <c r="V20" s="54">
        <v>500</v>
      </c>
      <c r="W20" s="54">
        <v>2000</v>
      </c>
      <c r="X20" s="54">
        <v>250</v>
      </c>
      <c r="Y20" s="54">
        <v>35</v>
      </c>
      <c r="Z20" s="54">
        <v>35</v>
      </c>
      <c r="AA20" s="55" t="s">
        <v>53</v>
      </c>
      <c r="AB20" s="55" t="s">
        <v>53</v>
      </c>
      <c r="AC20" s="54">
        <v>150</v>
      </c>
      <c r="AD20" s="55" t="s">
        <v>53</v>
      </c>
      <c r="AE20" s="55" t="s">
        <v>53</v>
      </c>
      <c r="AF20" s="55" t="s">
        <v>53</v>
      </c>
      <c r="AG20" s="54">
        <v>1000</v>
      </c>
      <c r="AH20" s="54"/>
      <c r="AI20" s="55" t="s">
        <v>53</v>
      </c>
      <c r="AJ20" s="55" t="s">
        <v>53</v>
      </c>
      <c r="AK20" s="55" t="s">
        <v>53</v>
      </c>
      <c r="AL20" s="55"/>
      <c r="AM20" s="55"/>
      <c r="AN20" s="3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</row>
    <row r="21" spans="1:744" ht="16.5">
      <c r="A21" s="883"/>
      <c r="B21" s="884"/>
      <c r="C21" s="15"/>
      <c r="D21" s="18"/>
      <c r="E21" s="54"/>
      <c r="F21" s="54"/>
      <c r="G21" s="55"/>
      <c r="H21" s="54"/>
      <c r="I21" s="54"/>
      <c r="J21" s="54"/>
      <c r="K21" s="55"/>
      <c r="L21" s="55"/>
      <c r="M21" s="55"/>
      <c r="N21" s="54"/>
      <c r="O21" s="55"/>
      <c r="P21" s="55"/>
      <c r="Q21" s="55"/>
      <c r="R21" s="55"/>
      <c r="S21" s="55"/>
      <c r="T21" s="54"/>
      <c r="U21" s="54"/>
      <c r="V21" s="54"/>
      <c r="W21" s="54"/>
      <c r="X21" s="54"/>
      <c r="Y21" s="54"/>
      <c r="Z21" s="54"/>
      <c r="AA21" s="55"/>
      <c r="AB21" s="55"/>
      <c r="AC21" s="54"/>
      <c r="AD21" s="55"/>
      <c r="AE21" s="55"/>
      <c r="AF21" s="55"/>
      <c r="AG21" s="54"/>
      <c r="AH21" s="54"/>
      <c r="AI21" s="55"/>
      <c r="AJ21" s="55"/>
      <c r="AK21" s="55"/>
      <c r="AL21" s="55"/>
      <c r="AM21" s="55"/>
      <c r="AN21" s="3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</row>
    <row r="22" spans="1:744" ht="16.5">
      <c r="A22" s="883"/>
      <c r="B22" s="884"/>
      <c r="C22" s="15" t="s">
        <v>32</v>
      </c>
      <c r="D22" s="18"/>
      <c r="E22" s="55" t="s">
        <v>53</v>
      </c>
      <c r="F22" s="55" t="s">
        <v>53</v>
      </c>
      <c r="G22" s="55" t="s">
        <v>53</v>
      </c>
      <c r="H22" s="55" t="s">
        <v>53</v>
      </c>
      <c r="I22" s="55" t="s">
        <v>53</v>
      </c>
      <c r="J22" s="55" t="s">
        <v>53</v>
      </c>
      <c r="K22" s="55" t="s">
        <v>53</v>
      </c>
      <c r="L22" s="55" t="s">
        <v>53</v>
      </c>
      <c r="M22" s="54">
        <v>100</v>
      </c>
      <c r="N22" s="55" t="s">
        <v>53</v>
      </c>
      <c r="O22" s="55" t="s">
        <v>53</v>
      </c>
      <c r="P22" s="54">
        <v>150</v>
      </c>
      <c r="Q22" s="54">
        <v>450</v>
      </c>
      <c r="R22" s="55" t="s">
        <v>53</v>
      </c>
      <c r="S22" s="55" t="s">
        <v>53</v>
      </c>
      <c r="T22" s="55" t="s">
        <v>53</v>
      </c>
      <c r="U22" s="55" t="s">
        <v>53</v>
      </c>
      <c r="V22" s="55" t="s">
        <v>53</v>
      </c>
      <c r="W22" s="55" t="s">
        <v>53</v>
      </c>
      <c r="X22" s="55" t="s">
        <v>53</v>
      </c>
      <c r="Y22" s="55" t="s">
        <v>53</v>
      </c>
      <c r="Z22" s="55" t="s">
        <v>53</v>
      </c>
      <c r="AA22" s="55" t="s">
        <v>53</v>
      </c>
      <c r="AB22" s="55" t="s">
        <v>53</v>
      </c>
      <c r="AC22" s="55" t="s">
        <v>53</v>
      </c>
      <c r="AD22" s="55" t="s">
        <v>53</v>
      </c>
      <c r="AE22" s="55" t="s">
        <v>53</v>
      </c>
      <c r="AF22" s="55" t="s">
        <v>53</v>
      </c>
      <c r="AG22" s="55" t="s">
        <v>53</v>
      </c>
      <c r="AH22" s="55"/>
      <c r="AI22" s="55" t="s">
        <v>53</v>
      </c>
      <c r="AJ22" s="55" t="s">
        <v>53</v>
      </c>
      <c r="AK22" s="55" t="s">
        <v>53</v>
      </c>
      <c r="AL22" s="55"/>
      <c r="AM22" s="55"/>
      <c r="AN22" s="3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</row>
    <row r="23" spans="1:744" ht="16.5">
      <c r="A23" s="885"/>
      <c r="B23" s="886"/>
      <c r="C23" s="15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137"/>
      <c r="AK23" s="3"/>
      <c r="AL23" s="3"/>
      <c r="AM23" s="3"/>
      <c r="AN23" s="3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</row>
    <row r="24" spans="1:744" ht="63.75">
      <c r="A24" s="75">
        <v>4</v>
      </c>
      <c r="B24" s="76" t="s">
        <v>157</v>
      </c>
      <c r="C24" s="131" t="s">
        <v>147</v>
      </c>
      <c r="D24" s="18" t="s">
        <v>0</v>
      </c>
      <c r="E24" s="141" t="s">
        <v>1</v>
      </c>
      <c r="F24" s="141" t="s">
        <v>2</v>
      </c>
      <c r="G24" s="141" t="s">
        <v>3</v>
      </c>
      <c r="H24" s="141" t="s">
        <v>4</v>
      </c>
      <c r="I24" s="141" t="s">
        <v>5</v>
      </c>
      <c r="J24" s="141" t="s">
        <v>6</v>
      </c>
      <c r="K24" s="141" t="s">
        <v>7</v>
      </c>
      <c r="L24" s="141" t="s">
        <v>8</v>
      </c>
      <c r="M24" s="141" t="s">
        <v>9</v>
      </c>
      <c r="N24" s="141" t="s">
        <v>10</v>
      </c>
      <c r="O24" s="141" t="s">
        <v>11</v>
      </c>
      <c r="P24" s="141" t="s">
        <v>12</v>
      </c>
      <c r="Q24" s="141" t="s">
        <v>13</v>
      </c>
      <c r="R24" s="142" t="s">
        <v>141</v>
      </c>
      <c r="S24" s="21" t="s">
        <v>14</v>
      </c>
      <c r="T24" s="141" t="s">
        <v>15</v>
      </c>
      <c r="U24" s="141" t="s">
        <v>16</v>
      </c>
      <c r="V24" s="141" t="s">
        <v>17</v>
      </c>
      <c r="W24" s="141" t="s">
        <v>18</v>
      </c>
      <c r="X24" s="141" t="s">
        <v>19</v>
      </c>
      <c r="Y24" s="141" t="s">
        <v>20</v>
      </c>
      <c r="Z24" s="141" t="s">
        <v>21</v>
      </c>
      <c r="AA24" s="141" t="s">
        <v>22</v>
      </c>
      <c r="AB24" s="141" t="s">
        <v>23</v>
      </c>
      <c r="AC24" s="141" t="s">
        <v>24</v>
      </c>
      <c r="AD24" s="141" t="s">
        <v>25</v>
      </c>
      <c r="AE24" s="141" t="s">
        <v>26</v>
      </c>
      <c r="AF24" s="141" t="s">
        <v>27</v>
      </c>
      <c r="AG24" s="141" t="s">
        <v>28</v>
      </c>
      <c r="AH24" s="142"/>
      <c r="AI24" s="142" t="s">
        <v>142</v>
      </c>
      <c r="AJ24" s="143" t="s">
        <v>143</v>
      </c>
      <c r="AK24" s="141" t="s">
        <v>144</v>
      </c>
      <c r="AL24" s="141"/>
      <c r="AM24" s="141"/>
      <c r="AN24" s="75" t="s">
        <v>36</v>
      </c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146"/>
      <c r="IX24" s="146"/>
      <c r="IY24" s="146"/>
      <c r="IZ24" s="146"/>
      <c r="JA24" s="146"/>
      <c r="JB24" s="146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6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6"/>
      <c r="NY24" s="146"/>
      <c r="NZ24" s="146"/>
      <c r="OA24" s="146"/>
      <c r="OB24" s="146"/>
      <c r="OC24" s="146"/>
      <c r="OD24" s="146"/>
      <c r="OE24" s="146"/>
      <c r="OF24" s="146"/>
      <c r="OG24" s="146"/>
      <c r="OH24" s="146"/>
      <c r="OI24" s="146"/>
      <c r="OJ24" s="146"/>
      <c r="OK24" s="146"/>
      <c r="OL24" s="146"/>
      <c r="OM24" s="146"/>
      <c r="ON24" s="146"/>
      <c r="OO24" s="146"/>
      <c r="OP24" s="146"/>
      <c r="OQ24" s="146"/>
      <c r="OR24" s="146"/>
      <c r="OS24" s="146"/>
      <c r="OT24" s="146"/>
      <c r="OU24" s="146"/>
      <c r="OV24" s="146"/>
      <c r="OW24" s="146"/>
      <c r="OX24" s="146"/>
      <c r="OY24" s="146"/>
      <c r="OZ24" s="146"/>
      <c r="PA24" s="146"/>
      <c r="PB24" s="146"/>
      <c r="PC24" s="146"/>
      <c r="PD24" s="146"/>
      <c r="PE24" s="146"/>
      <c r="PF24" s="146"/>
      <c r="PG24" s="146"/>
      <c r="PH24" s="146"/>
      <c r="PI24" s="146"/>
      <c r="PJ24" s="146"/>
      <c r="PK24" s="146"/>
      <c r="PL24" s="146"/>
      <c r="PM24" s="146"/>
      <c r="PN24" s="146"/>
      <c r="PO24" s="146"/>
      <c r="PP24" s="146"/>
      <c r="PQ24" s="146"/>
      <c r="PR24" s="146"/>
      <c r="PS24" s="146"/>
      <c r="PT24" s="146"/>
      <c r="PU24" s="146"/>
      <c r="PV24" s="146"/>
      <c r="PW24" s="146"/>
      <c r="PX24" s="146"/>
      <c r="PY24" s="146"/>
      <c r="PZ24" s="146"/>
      <c r="QA24" s="146"/>
      <c r="QB24" s="146"/>
      <c r="QC24" s="146"/>
      <c r="QD24" s="146"/>
      <c r="QE24" s="146"/>
      <c r="QF24" s="146"/>
      <c r="QG24" s="146"/>
      <c r="QH24" s="146"/>
      <c r="QI24" s="146"/>
      <c r="QJ24" s="146"/>
      <c r="QK24" s="146"/>
      <c r="QL24" s="146"/>
      <c r="QM24" s="146"/>
      <c r="QN24" s="146"/>
      <c r="QO24" s="146"/>
      <c r="QP24" s="146"/>
      <c r="QQ24" s="146"/>
      <c r="QR24" s="146"/>
      <c r="QS24" s="146"/>
      <c r="QT24" s="146"/>
      <c r="QU24" s="146"/>
      <c r="QV24" s="146"/>
      <c r="QW24" s="146"/>
      <c r="QX24" s="146"/>
      <c r="QY24" s="146"/>
      <c r="QZ24" s="146"/>
      <c r="RA24" s="146"/>
      <c r="RB24" s="146"/>
      <c r="RC24" s="146"/>
      <c r="RD24" s="146"/>
      <c r="RE24" s="146"/>
      <c r="RF24" s="146"/>
      <c r="RG24" s="146"/>
      <c r="RH24" s="146"/>
      <c r="RI24" s="146"/>
      <c r="RJ24" s="146"/>
      <c r="RK24" s="146"/>
      <c r="RL24" s="146"/>
      <c r="RM24" s="146"/>
      <c r="RN24" s="146"/>
      <c r="RO24" s="146"/>
      <c r="RP24" s="146"/>
      <c r="RQ24" s="146"/>
      <c r="RR24" s="146"/>
      <c r="RS24" s="146"/>
      <c r="RT24" s="146"/>
      <c r="RU24" s="146"/>
      <c r="RV24" s="146"/>
      <c r="RW24" s="146"/>
      <c r="RX24" s="146"/>
      <c r="RY24" s="146"/>
      <c r="RZ24" s="146"/>
      <c r="SA24" s="146"/>
      <c r="SB24" s="146"/>
      <c r="SC24" s="146"/>
      <c r="SD24" s="146"/>
      <c r="SE24" s="146"/>
      <c r="SF24" s="146"/>
      <c r="SG24" s="146"/>
      <c r="SH24" s="146"/>
      <c r="SI24" s="146"/>
      <c r="SJ24" s="146"/>
      <c r="SK24" s="146"/>
      <c r="SL24" s="146"/>
      <c r="SM24" s="146"/>
      <c r="SN24" s="146"/>
      <c r="SO24" s="146"/>
      <c r="SP24" s="146"/>
      <c r="SQ24" s="146"/>
      <c r="SR24" s="146"/>
      <c r="SS24" s="146"/>
      <c r="ST24" s="146"/>
      <c r="SU24" s="146"/>
      <c r="SV24" s="146"/>
      <c r="SW24" s="146"/>
      <c r="SX24" s="146"/>
      <c r="SY24" s="146"/>
      <c r="SZ24" s="146"/>
      <c r="TA24" s="146"/>
      <c r="TB24" s="146"/>
      <c r="TC24" s="146"/>
      <c r="TD24" s="146"/>
      <c r="TE24" s="146"/>
      <c r="TF24" s="146"/>
      <c r="TG24" s="146"/>
      <c r="TH24" s="146"/>
      <c r="TI24" s="146"/>
      <c r="TJ24" s="146"/>
      <c r="TK24" s="146"/>
      <c r="TL24" s="146"/>
      <c r="TM24" s="146"/>
      <c r="TN24" s="146"/>
      <c r="TO24" s="146"/>
      <c r="TP24" s="146"/>
      <c r="TQ24" s="146"/>
      <c r="TR24" s="146"/>
      <c r="TS24" s="146"/>
      <c r="TT24" s="146"/>
      <c r="TU24" s="146"/>
      <c r="TV24" s="146"/>
      <c r="TW24" s="146"/>
      <c r="TX24" s="146"/>
      <c r="TY24" s="146"/>
      <c r="TZ24" s="146"/>
      <c r="UA24" s="146"/>
      <c r="UB24" s="146"/>
      <c r="UC24" s="146"/>
      <c r="UD24" s="146"/>
      <c r="UE24" s="146"/>
      <c r="UF24" s="146"/>
      <c r="UG24" s="146"/>
      <c r="UH24" s="146"/>
      <c r="UI24" s="146"/>
      <c r="UJ24" s="146"/>
      <c r="UK24" s="146"/>
      <c r="UL24" s="146"/>
      <c r="UM24" s="146"/>
      <c r="UN24" s="146"/>
      <c r="UO24" s="146"/>
      <c r="UP24" s="146"/>
      <c r="UQ24" s="146"/>
      <c r="UR24" s="146"/>
      <c r="US24" s="146"/>
      <c r="UT24" s="146"/>
      <c r="UU24" s="146"/>
      <c r="UV24" s="146"/>
      <c r="UW24" s="146"/>
      <c r="UX24" s="146"/>
      <c r="UY24" s="146"/>
      <c r="UZ24" s="146"/>
      <c r="VA24" s="146"/>
      <c r="VB24" s="146"/>
      <c r="VC24" s="146"/>
      <c r="VD24" s="146"/>
      <c r="VE24" s="146"/>
      <c r="VF24" s="146"/>
      <c r="VG24" s="146"/>
      <c r="VH24" s="146"/>
      <c r="VI24" s="146"/>
      <c r="VJ24" s="146"/>
      <c r="VK24" s="146"/>
      <c r="VL24" s="146"/>
      <c r="VM24" s="146"/>
      <c r="VN24" s="146"/>
      <c r="VO24" s="146"/>
      <c r="VP24" s="146"/>
      <c r="VQ24" s="146"/>
      <c r="VR24" s="146"/>
      <c r="VS24" s="146"/>
      <c r="VT24" s="146"/>
      <c r="VU24" s="146"/>
      <c r="VV24" s="146"/>
      <c r="VW24" s="146"/>
      <c r="VX24" s="146"/>
      <c r="VY24" s="146"/>
      <c r="VZ24" s="146"/>
      <c r="WA24" s="146"/>
      <c r="WB24" s="146"/>
      <c r="WC24" s="146"/>
      <c r="WD24" s="146"/>
      <c r="WE24" s="146"/>
      <c r="WF24" s="146"/>
      <c r="WG24" s="146"/>
      <c r="WH24" s="146"/>
      <c r="WI24" s="146"/>
      <c r="WJ24" s="146"/>
      <c r="WK24" s="146"/>
      <c r="WL24" s="146"/>
      <c r="WM24" s="146"/>
      <c r="WN24" s="146"/>
      <c r="WO24" s="146"/>
      <c r="WP24" s="146"/>
      <c r="WQ24" s="146"/>
      <c r="WR24" s="146"/>
      <c r="WS24" s="146"/>
      <c r="WT24" s="146"/>
      <c r="WU24" s="146"/>
      <c r="WV24" s="146"/>
      <c r="WW24" s="146"/>
      <c r="WX24" s="146"/>
      <c r="WY24" s="146"/>
      <c r="WZ24" s="146"/>
      <c r="XA24" s="146"/>
      <c r="XB24" s="146"/>
      <c r="XC24" s="146"/>
      <c r="XD24" s="146"/>
      <c r="XE24" s="146"/>
      <c r="XF24" s="146"/>
      <c r="XG24" s="146"/>
      <c r="XH24" s="146"/>
      <c r="XI24" s="146"/>
      <c r="XJ24" s="146"/>
      <c r="XK24" s="146"/>
      <c r="XL24" s="146"/>
      <c r="XM24" s="146"/>
      <c r="XN24" s="146"/>
      <c r="XO24" s="146"/>
      <c r="XP24" s="146"/>
      <c r="XQ24" s="146"/>
      <c r="XR24" s="146"/>
      <c r="XS24" s="146"/>
      <c r="XT24" s="146"/>
      <c r="XU24" s="146"/>
      <c r="XV24" s="146"/>
      <c r="XW24" s="146"/>
      <c r="XX24" s="146"/>
      <c r="XY24" s="146"/>
      <c r="XZ24" s="146"/>
      <c r="YA24" s="146"/>
      <c r="YB24" s="146"/>
      <c r="YC24" s="146"/>
      <c r="YD24" s="146"/>
      <c r="YE24" s="146"/>
      <c r="YF24" s="146"/>
      <c r="YG24" s="146"/>
      <c r="YH24" s="146"/>
      <c r="YI24" s="146"/>
      <c r="YJ24" s="146"/>
      <c r="YK24" s="146"/>
      <c r="YL24" s="146"/>
      <c r="YM24" s="146"/>
      <c r="YN24" s="146"/>
      <c r="YO24" s="146"/>
      <c r="YP24" s="146"/>
      <c r="YQ24" s="146"/>
      <c r="YR24" s="146"/>
      <c r="YS24" s="146"/>
      <c r="YT24" s="146"/>
      <c r="YU24" s="146"/>
      <c r="YV24" s="146"/>
      <c r="YW24" s="146"/>
      <c r="YX24" s="146"/>
      <c r="YY24" s="146"/>
      <c r="YZ24" s="146"/>
      <c r="ZA24" s="146"/>
      <c r="ZB24" s="146"/>
      <c r="ZC24" s="146"/>
      <c r="ZD24" s="146"/>
      <c r="ZE24" s="146"/>
      <c r="ZF24" s="146"/>
      <c r="ZG24" s="146"/>
      <c r="ZH24" s="146"/>
      <c r="ZI24" s="146"/>
      <c r="ZJ24" s="146"/>
      <c r="ZK24" s="146"/>
      <c r="ZL24" s="146"/>
      <c r="ZM24" s="146"/>
      <c r="ZN24" s="146"/>
      <c r="ZO24" s="146"/>
      <c r="ZP24" s="146"/>
      <c r="ZQ24" s="146"/>
      <c r="ZR24" s="146"/>
      <c r="ZS24" s="146"/>
      <c r="ZT24" s="146"/>
      <c r="ZU24" s="146"/>
      <c r="ZV24" s="146"/>
      <c r="ZW24" s="146"/>
      <c r="ZX24" s="146"/>
      <c r="ZY24" s="146"/>
      <c r="ZZ24" s="146"/>
      <c r="AAA24" s="146"/>
      <c r="AAB24" s="146"/>
      <c r="AAC24" s="146"/>
      <c r="AAD24" s="146"/>
      <c r="AAE24" s="146"/>
      <c r="AAF24" s="146"/>
      <c r="AAG24" s="146"/>
      <c r="AAH24" s="146"/>
      <c r="AAI24" s="146"/>
      <c r="AAJ24" s="146"/>
      <c r="AAK24" s="146"/>
      <c r="AAL24" s="146"/>
      <c r="AAM24" s="146"/>
      <c r="AAN24" s="146"/>
      <c r="AAO24" s="146"/>
      <c r="AAP24" s="146"/>
      <c r="AAQ24" s="146"/>
      <c r="AAR24" s="146"/>
      <c r="AAS24" s="146"/>
      <c r="AAT24" s="146"/>
      <c r="AAU24" s="146"/>
      <c r="AAV24" s="146"/>
      <c r="AAW24" s="146"/>
      <c r="AAX24" s="146"/>
      <c r="AAY24" s="146"/>
      <c r="AAZ24" s="146"/>
      <c r="ABA24" s="146"/>
      <c r="ABB24" s="146"/>
      <c r="ABC24" s="146"/>
      <c r="ABD24" s="146"/>
      <c r="ABE24" s="146"/>
      <c r="ABF24" s="146"/>
      <c r="ABG24" s="146"/>
      <c r="ABH24" s="146"/>
      <c r="ABI24" s="146"/>
      <c r="ABJ24" s="146"/>
      <c r="ABK24" s="146"/>
      <c r="ABL24" s="146"/>
      <c r="ABM24" s="146"/>
      <c r="ABN24" s="146"/>
      <c r="ABO24" s="146"/>
      <c r="ABP24" s="146"/>
    </row>
    <row r="25" spans="1:744" ht="33">
      <c r="A25" s="881"/>
      <c r="B25" s="882"/>
      <c r="C25" s="156" t="s">
        <v>37</v>
      </c>
      <c r="D25" s="11"/>
      <c r="E25" s="29" t="s">
        <v>45</v>
      </c>
      <c r="F25" s="29" t="s">
        <v>46</v>
      </c>
      <c r="G25" s="29"/>
      <c r="H25" s="29" t="s">
        <v>38</v>
      </c>
      <c r="I25" s="29" t="s">
        <v>39</v>
      </c>
      <c r="J25" s="29" t="s">
        <v>40</v>
      </c>
      <c r="K25" s="29" t="s">
        <v>41</v>
      </c>
      <c r="L25" s="29" t="s">
        <v>42</v>
      </c>
      <c r="M25" s="29" t="s">
        <v>43</v>
      </c>
      <c r="N25" s="29" t="s">
        <v>47</v>
      </c>
      <c r="O25" s="29" t="s">
        <v>48</v>
      </c>
      <c r="P25" s="29" t="s">
        <v>49</v>
      </c>
      <c r="Q25" s="29" t="s">
        <v>50</v>
      </c>
      <c r="R25" s="29"/>
      <c r="S25" s="30"/>
      <c r="T25" s="29" t="s">
        <v>51</v>
      </c>
      <c r="U25" s="29" t="s">
        <v>52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1"/>
      <c r="AJ25" s="145"/>
      <c r="AK25" s="3"/>
      <c r="AL25" s="3"/>
      <c r="AM25" s="3"/>
      <c r="AN25" s="3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</row>
    <row r="26" spans="1:744" ht="16.5">
      <c r="A26" s="883"/>
      <c r="B26" s="884"/>
      <c r="C26" s="147" t="s">
        <v>29</v>
      </c>
      <c r="D26" s="94"/>
      <c r="E26" s="95">
        <v>100</v>
      </c>
      <c r="F26" s="95">
        <v>75</v>
      </c>
      <c r="G26" s="55" t="s">
        <v>53</v>
      </c>
      <c r="H26" s="95">
        <v>50</v>
      </c>
      <c r="I26" s="95">
        <v>10</v>
      </c>
      <c r="J26" s="95">
        <v>30</v>
      </c>
      <c r="K26" s="95">
        <v>250</v>
      </c>
      <c r="L26" s="95">
        <v>250</v>
      </c>
      <c r="M26" s="55" t="s">
        <v>53</v>
      </c>
      <c r="N26" s="95">
        <v>1050</v>
      </c>
      <c r="O26" s="95">
        <v>2500</v>
      </c>
      <c r="P26" s="55" t="s">
        <v>53</v>
      </c>
      <c r="Q26" s="55" t="s">
        <v>53</v>
      </c>
      <c r="R26" s="55">
        <v>50</v>
      </c>
      <c r="S26" s="96"/>
      <c r="T26" s="95">
        <v>230</v>
      </c>
      <c r="U26" s="95">
        <v>1000</v>
      </c>
      <c r="V26" s="95">
        <v>500</v>
      </c>
      <c r="W26" s="55" t="s">
        <v>53</v>
      </c>
      <c r="X26" s="95">
        <v>250</v>
      </c>
      <c r="Y26" s="95">
        <v>35</v>
      </c>
      <c r="Z26" s="95">
        <v>35</v>
      </c>
      <c r="AA26" s="55" t="s">
        <v>53</v>
      </c>
      <c r="AB26" s="95">
        <v>100</v>
      </c>
      <c r="AC26" s="95">
        <v>150</v>
      </c>
      <c r="AD26" s="55" t="s">
        <v>53</v>
      </c>
      <c r="AE26" s="55" t="s">
        <v>53</v>
      </c>
      <c r="AF26" s="55" t="s">
        <v>53</v>
      </c>
      <c r="AG26" s="55" t="s">
        <v>53</v>
      </c>
      <c r="AH26" s="55"/>
      <c r="AI26" s="55" t="s">
        <v>53</v>
      </c>
      <c r="AJ26" s="55" t="s">
        <v>53</v>
      </c>
      <c r="AK26" s="55" t="s">
        <v>53</v>
      </c>
      <c r="AL26" s="55"/>
      <c r="AM26" s="55"/>
      <c r="AN26" s="89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</row>
    <row r="27" spans="1:744" ht="16.5">
      <c r="A27" s="883"/>
      <c r="B27" s="884"/>
      <c r="C27" s="147"/>
      <c r="D27" s="94"/>
      <c r="E27" s="95"/>
      <c r="F27" s="95"/>
      <c r="G27" s="55"/>
      <c r="H27" s="95"/>
      <c r="I27" s="95"/>
      <c r="J27" s="95"/>
      <c r="K27" s="95"/>
      <c r="L27" s="95"/>
      <c r="M27" s="55"/>
      <c r="N27" s="95"/>
      <c r="O27" s="95"/>
      <c r="P27" s="55"/>
      <c r="Q27" s="55"/>
      <c r="R27" s="55"/>
      <c r="S27" s="96"/>
      <c r="T27" s="95"/>
      <c r="U27" s="95"/>
      <c r="V27" s="95"/>
      <c r="W27" s="55"/>
      <c r="X27" s="95"/>
      <c r="Y27" s="95"/>
      <c r="Z27" s="95"/>
      <c r="AA27" s="55"/>
      <c r="AB27" s="95"/>
      <c r="AC27" s="9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89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</row>
    <row r="28" spans="1:744" ht="16.5">
      <c r="A28" s="883"/>
      <c r="B28" s="884"/>
      <c r="C28" s="147" t="s">
        <v>30</v>
      </c>
      <c r="D28" s="94"/>
      <c r="E28" s="55" t="s">
        <v>53</v>
      </c>
      <c r="F28" s="55" t="s">
        <v>53</v>
      </c>
      <c r="G28" s="55" t="s">
        <v>53</v>
      </c>
      <c r="H28" s="55" t="s">
        <v>53</v>
      </c>
      <c r="I28" s="55" t="s">
        <v>53</v>
      </c>
      <c r="J28" s="55" t="s">
        <v>53</v>
      </c>
      <c r="K28" s="55" t="s">
        <v>53</v>
      </c>
      <c r="L28" s="55" t="s">
        <v>53</v>
      </c>
      <c r="M28" s="55" t="s">
        <v>53</v>
      </c>
      <c r="N28" s="55" t="s">
        <v>53</v>
      </c>
      <c r="O28" s="55" t="s">
        <v>53</v>
      </c>
      <c r="P28" s="55" t="s">
        <v>53</v>
      </c>
      <c r="Q28" s="55" t="s">
        <v>53</v>
      </c>
      <c r="R28" s="55" t="s">
        <v>53</v>
      </c>
      <c r="S28" s="96"/>
      <c r="T28" s="55" t="s">
        <v>53</v>
      </c>
      <c r="U28" s="55" t="s">
        <v>53</v>
      </c>
      <c r="V28" s="55" t="s">
        <v>53</v>
      </c>
      <c r="W28" s="55" t="s">
        <v>53</v>
      </c>
      <c r="X28" s="55" t="s">
        <v>53</v>
      </c>
      <c r="Y28" s="55" t="s">
        <v>53</v>
      </c>
      <c r="Z28" s="55" t="s">
        <v>53</v>
      </c>
      <c r="AA28" s="55" t="s">
        <v>53</v>
      </c>
      <c r="AB28" s="55" t="s">
        <v>53</v>
      </c>
      <c r="AC28" s="55" t="s">
        <v>53</v>
      </c>
      <c r="AD28" s="55" t="s">
        <v>53</v>
      </c>
      <c r="AE28" s="55" t="s">
        <v>53</v>
      </c>
      <c r="AF28" s="55" t="s">
        <v>53</v>
      </c>
      <c r="AG28" s="55" t="s">
        <v>53</v>
      </c>
      <c r="AH28" s="55"/>
      <c r="AI28" s="55" t="s">
        <v>53</v>
      </c>
      <c r="AJ28" s="55" t="s">
        <v>53</v>
      </c>
      <c r="AK28" s="55" t="s">
        <v>53</v>
      </c>
      <c r="AL28" s="55"/>
      <c r="AM28" s="55"/>
      <c r="AN28" s="89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</row>
    <row r="29" spans="1:744" ht="16.5">
      <c r="A29" s="883"/>
      <c r="B29" s="884"/>
      <c r="C29" s="147"/>
      <c r="D29" s="9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9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89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</row>
    <row r="30" spans="1:744" ht="16.5">
      <c r="A30" s="883"/>
      <c r="B30" s="884"/>
      <c r="C30" s="147" t="s">
        <v>31</v>
      </c>
      <c r="D30" s="94"/>
      <c r="E30" s="95">
        <v>100</v>
      </c>
      <c r="F30" s="95">
        <v>75</v>
      </c>
      <c r="G30" s="55" t="s">
        <v>53</v>
      </c>
      <c r="H30" s="95">
        <v>50</v>
      </c>
      <c r="I30" s="95">
        <v>10</v>
      </c>
      <c r="J30" s="95">
        <v>30</v>
      </c>
      <c r="K30" s="55" t="s">
        <v>53</v>
      </c>
      <c r="L30" s="55" t="s">
        <v>53</v>
      </c>
      <c r="M30" s="55" t="s">
        <v>53</v>
      </c>
      <c r="N30" s="95">
        <v>1050</v>
      </c>
      <c r="O30" s="95">
        <v>2500</v>
      </c>
      <c r="P30" s="55" t="s">
        <v>53</v>
      </c>
      <c r="Q30" s="55" t="s">
        <v>53</v>
      </c>
      <c r="R30" s="55">
        <v>50</v>
      </c>
      <c r="S30" s="96"/>
      <c r="T30" s="95">
        <v>230</v>
      </c>
      <c r="U30" s="95">
        <v>1000</v>
      </c>
      <c r="V30" s="95">
        <v>500</v>
      </c>
      <c r="W30" s="55" t="s">
        <v>53</v>
      </c>
      <c r="X30" s="95">
        <v>250</v>
      </c>
      <c r="Y30" s="95">
        <v>35</v>
      </c>
      <c r="Z30" s="95">
        <v>35</v>
      </c>
      <c r="AA30" s="55" t="s">
        <v>53</v>
      </c>
      <c r="AB30" s="55" t="s">
        <v>53</v>
      </c>
      <c r="AC30" s="55" t="s">
        <v>53</v>
      </c>
      <c r="AD30" s="55" t="s">
        <v>53</v>
      </c>
      <c r="AE30" s="55" t="s">
        <v>53</v>
      </c>
      <c r="AF30" s="55" t="s">
        <v>53</v>
      </c>
      <c r="AG30" s="55" t="s">
        <v>53</v>
      </c>
      <c r="AH30" s="55"/>
      <c r="AI30" s="55" t="s">
        <v>53</v>
      </c>
      <c r="AJ30" s="55" t="s">
        <v>53</v>
      </c>
      <c r="AK30" s="55" t="s">
        <v>53</v>
      </c>
      <c r="AL30" s="55"/>
      <c r="AM30" s="55"/>
      <c r="AN30" s="89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</row>
    <row r="31" spans="1:744" ht="16.5">
      <c r="A31" s="883"/>
      <c r="B31" s="884"/>
      <c r="C31" s="147"/>
      <c r="D31" s="94"/>
      <c r="E31" s="95"/>
      <c r="F31" s="95"/>
      <c r="G31" s="55"/>
      <c r="H31" s="95"/>
      <c r="I31" s="95"/>
      <c r="J31" s="95"/>
      <c r="K31" s="55"/>
      <c r="L31" s="55"/>
      <c r="M31" s="55"/>
      <c r="N31" s="95"/>
      <c r="O31" s="95"/>
      <c r="P31" s="55"/>
      <c r="Q31" s="55"/>
      <c r="R31" s="55"/>
      <c r="S31" s="96"/>
      <c r="T31" s="95"/>
      <c r="U31" s="95"/>
      <c r="V31" s="95"/>
      <c r="W31" s="55"/>
      <c r="X31" s="95"/>
      <c r="Y31" s="95"/>
      <c r="Z31" s="9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89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</row>
    <row r="32" spans="1:744" ht="16.5">
      <c r="A32" s="883"/>
      <c r="B32" s="884"/>
      <c r="C32" s="147" t="s">
        <v>32</v>
      </c>
      <c r="D32" s="94"/>
      <c r="E32" s="55" t="s">
        <v>53</v>
      </c>
      <c r="F32" s="55" t="s">
        <v>53</v>
      </c>
      <c r="G32" s="55" t="s">
        <v>53</v>
      </c>
      <c r="H32" s="55" t="s">
        <v>53</v>
      </c>
      <c r="I32" s="55" t="s">
        <v>53</v>
      </c>
      <c r="J32" s="55" t="s">
        <v>53</v>
      </c>
      <c r="K32" s="55" t="s">
        <v>53</v>
      </c>
      <c r="L32" s="55" t="s">
        <v>53</v>
      </c>
      <c r="M32" s="55" t="s">
        <v>53</v>
      </c>
      <c r="N32" s="55" t="s">
        <v>53</v>
      </c>
      <c r="O32" s="55" t="s">
        <v>53</v>
      </c>
      <c r="P32" s="95">
        <v>150</v>
      </c>
      <c r="Q32" s="95">
        <v>375</v>
      </c>
      <c r="R32" s="55" t="s">
        <v>53</v>
      </c>
      <c r="S32" s="96"/>
      <c r="T32" s="55" t="s">
        <v>53</v>
      </c>
      <c r="U32" s="55" t="s">
        <v>53</v>
      </c>
      <c r="V32" s="55" t="s">
        <v>53</v>
      </c>
      <c r="W32" s="55" t="s">
        <v>53</v>
      </c>
      <c r="X32" s="55" t="s">
        <v>53</v>
      </c>
      <c r="Y32" s="55" t="s">
        <v>53</v>
      </c>
      <c r="Z32" s="55" t="s">
        <v>53</v>
      </c>
      <c r="AA32" s="55" t="s">
        <v>53</v>
      </c>
      <c r="AB32" s="55" t="s">
        <v>53</v>
      </c>
      <c r="AC32" s="55" t="s">
        <v>53</v>
      </c>
      <c r="AD32" s="55" t="s">
        <v>53</v>
      </c>
      <c r="AE32" s="55" t="s">
        <v>53</v>
      </c>
      <c r="AF32" s="55" t="s">
        <v>53</v>
      </c>
      <c r="AG32" s="55" t="s">
        <v>53</v>
      </c>
      <c r="AH32" s="55"/>
      <c r="AI32" s="55" t="s">
        <v>53</v>
      </c>
      <c r="AJ32" s="55" t="s">
        <v>53</v>
      </c>
      <c r="AK32" s="55" t="s">
        <v>53</v>
      </c>
      <c r="AL32" s="55"/>
      <c r="AM32" s="55"/>
      <c r="AN32" s="89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</row>
    <row r="33" spans="1:744" ht="16.5">
      <c r="A33" s="883"/>
      <c r="B33" s="884"/>
      <c r="C33" s="147"/>
      <c r="D33" s="9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95"/>
      <c r="Q33" s="95"/>
      <c r="R33" s="55"/>
      <c r="S33" s="9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138"/>
      <c r="AK33" s="55"/>
      <c r="AL33" s="55"/>
      <c r="AM33" s="55"/>
      <c r="AN33" s="92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3"/>
      <c r="PT33" s="93"/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3"/>
      <c r="QN33" s="93"/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93"/>
      <c r="SE33" s="93"/>
      <c r="SF33" s="93"/>
      <c r="SG33" s="93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93"/>
      <c r="SS33" s="93"/>
      <c r="ST33" s="93"/>
      <c r="SU33" s="93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93"/>
      <c r="TG33" s="93"/>
      <c r="TH33" s="93"/>
      <c r="TI33" s="93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93"/>
      <c r="TU33" s="93"/>
      <c r="TV33" s="93"/>
      <c r="TW33" s="93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93"/>
      <c r="UI33" s="93"/>
      <c r="UJ33" s="93"/>
      <c r="UK33" s="93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93"/>
      <c r="UW33" s="93"/>
      <c r="UX33" s="93"/>
      <c r="UY33" s="93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93"/>
      <c r="VK33" s="93"/>
      <c r="VL33" s="93"/>
      <c r="VM33" s="93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93"/>
      <c r="VY33" s="93"/>
      <c r="VZ33" s="93"/>
      <c r="WA33" s="93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93"/>
      <c r="WM33" s="93"/>
      <c r="WN33" s="93"/>
      <c r="WO33" s="93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93"/>
      <c r="XA33" s="93"/>
      <c r="XB33" s="93"/>
      <c r="XC33" s="93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3"/>
      <c r="ABI33" s="93"/>
      <c r="ABJ33" s="93"/>
      <c r="ABK33" s="93"/>
      <c r="ABL33" s="93"/>
      <c r="ABM33" s="93"/>
      <c r="ABN33" s="93"/>
      <c r="ABO33" s="93"/>
      <c r="ABP33" s="93"/>
    </row>
    <row r="34" spans="1:744" ht="16.5">
      <c r="A34" s="885"/>
      <c r="B34" s="886"/>
      <c r="C34" s="15"/>
      <c r="D34" s="1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137"/>
      <c r="AK34" s="3"/>
      <c r="AL34" s="3"/>
      <c r="AM34" s="3"/>
      <c r="AN34" s="3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</row>
    <row r="35" spans="1:744">
      <c r="A35" s="50" t="s">
        <v>139</v>
      </c>
      <c r="B35" s="48"/>
      <c r="C35" s="48"/>
      <c r="D35" s="49"/>
      <c r="E35" s="48">
        <v>1</v>
      </c>
      <c r="F35" s="48">
        <v>2</v>
      </c>
      <c r="G35" s="48">
        <v>3</v>
      </c>
      <c r="H35" s="48">
        <v>4</v>
      </c>
      <c r="I35" s="48">
        <v>5</v>
      </c>
      <c r="J35" s="48">
        <v>6</v>
      </c>
      <c r="K35" s="48">
        <v>7</v>
      </c>
      <c r="L35" s="48">
        <v>8</v>
      </c>
      <c r="M35" s="48">
        <v>9</v>
      </c>
      <c r="N35" s="48">
        <v>10</v>
      </c>
      <c r="O35" s="48">
        <v>11</v>
      </c>
      <c r="P35" s="48">
        <v>12</v>
      </c>
      <c r="Q35" s="48">
        <v>13</v>
      </c>
      <c r="R35" s="49">
        <v>14</v>
      </c>
      <c r="S35" s="50"/>
      <c r="T35" s="48">
        <v>15</v>
      </c>
      <c r="U35" s="48">
        <v>16</v>
      </c>
      <c r="V35" s="48">
        <v>17</v>
      </c>
      <c r="W35" s="48">
        <v>18</v>
      </c>
      <c r="X35" s="48">
        <v>19</v>
      </c>
      <c r="Y35" s="48">
        <v>20</v>
      </c>
      <c r="Z35" s="48">
        <v>21</v>
      </c>
      <c r="AA35" s="48">
        <v>22</v>
      </c>
      <c r="AB35" s="48">
        <v>23</v>
      </c>
      <c r="AC35" s="48">
        <v>24</v>
      </c>
      <c r="AD35" s="48">
        <v>25</v>
      </c>
      <c r="AE35" s="48">
        <v>26</v>
      </c>
      <c r="AF35" s="48">
        <v>27</v>
      </c>
      <c r="AG35" s="48">
        <v>28</v>
      </c>
      <c r="AH35" s="48"/>
      <c r="AI35" s="48">
        <v>29</v>
      </c>
      <c r="AJ35" s="48">
        <v>30</v>
      </c>
      <c r="AK35" s="50">
        <v>31</v>
      </c>
      <c r="AL35" s="50"/>
      <c r="AM35" s="50"/>
      <c r="AN35" s="50">
        <v>32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  <c r="AAA35" s="130"/>
      <c r="AAB35" s="130"/>
      <c r="AAC35" s="130"/>
      <c r="AAD35" s="130"/>
      <c r="AAE35" s="130"/>
      <c r="AAF35" s="130"/>
      <c r="AAG35" s="130"/>
      <c r="AAH35" s="130"/>
      <c r="AAI35" s="130"/>
      <c r="AAJ35" s="130"/>
      <c r="AAK35" s="130"/>
      <c r="AAL35" s="130"/>
      <c r="AAM35" s="130"/>
      <c r="AAN35" s="130"/>
      <c r="AAO35" s="130"/>
      <c r="AAP35" s="130"/>
      <c r="AAQ35" s="130"/>
      <c r="AAR35" s="130"/>
      <c r="AAS35" s="130"/>
      <c r="AAT35" s="130"/>
      <c r="AAU35" s="130"/>
      <c r="AAV35" s="130"/>
      <c r="AAW35" s="130"/>
      <c r="AAX35" s="130"/>
      <c r="AAY35" s="130"/>
      <c r="AAZ35" s="130"/>
      <c r="ABA35" s="130"/>
      <c r="ABB35" s="130"/>
      <c r="ABC35" s="130"/>
      <c r="ABD35" s="130"/>
      <c r="ABE35" s="130"/>
      <c r="ABF35" s="130"/>
      <c r="ABG35" s="130"/>
      <c r="ABH35" s="130"/>
      <c r="ABI35" s="130"/>
      <c r="ABJ35" s="130"/>
      <c r="ABK35" s="130"/>
      <c r="ABL35" s="130"/>
      <c r="ABM35" s="130"/>
      <c r="ABN35" s="130"/>
      <c r="ABO35" s="130"/>
      <c r="ABP35" s="130"/>
    </row>
    <row r="36" spans="1:744" ht="63.75">
      <c r="A36" s="148">
        <v>5</v>
      </c>
      <c r="B36" s="149" t="s">
        <v>158</v>
      </c>
      <c r="C36" s="150" t="s">
        <v>148</v>
      </c>
      <c r="D36" s="42" t="s">
        <v>0</v>
      </c>
      <c r="E36" s="142" t="s">
        <v>1</v>
      </c>
      <c r="F36" s="142" t="s">
        <v>2</v>
      </c>
      <c r="G36" s="142" t="s">
        <v>3</v>
      </c>
      <c r="H36" s="142" t="s">
        <v>4</v>
      </c>
      <c r="I36" s="142" t="s">
        <v>5</v>
      </c>
      <c r="J36" s="142" t="s">
        <v>6</v>
      </c>
      <c r="K36" s="142" t="s">
        <v>7</v>
      </c>
      <c r="L36" s="142" t="s">
        <v>8</v>
      </c>
      <c r="M36" s="142" t="s">
        <v>9</v>
      </c>
      <c r="N36" s="142" t="s">
        <v>10</v>
      </c>
      <c r="O36" s="142" t="s">
        <v>11</v>
      </c>
      <c r="P36" s="142" t="s">
        <v>12</v>
      </c>
      <c r="Q36" s="142" t="s">
        <v>13</v>
      </c>
      <c r="R36" s="142" t="s">
        <v>141</v>
      </c>
      <c r="S36" s="43" t="s">
        <v>14</v>
      </c>
      <c r="T36" s="142" t="s">
        <v>15</v>
      </c>
      <c r="U36" s="142" t="s">
        <v>16</v>
      </c>
      <c r="V36" s="142" t="s">
        <v>17</v>
      </c>
      <c r="W36" s="142" t="s">
        <v>18</v>
      </c>
      <c r="X36" s="142" t="s">
        <v>19</v>
      </c>
      <c r="Y36" s="142" t="s">
        <v>20</v>
      </c>
      <c r="Z36" s="142" t="s">
        <v>21</v>
      </c>
      <c r="AA36" s="142" t="s">
        <v>22</v>
      </c>
      <c r="AB36" s="142" t="s">
        <v>23</v>
      </c>
      <c r="AC36" s="142" t="s">
        <v>24</v>
      </c>
      <c r="AD36" s="142" t="s">
        <v>25</v>
      </c>
      <c r="AE36" s="142" t="s">
        <v>26</v>
      </c>
      <c r="AF36" s="142" t="s">
        <v>27</v>
      </c>
      <c r="AG36" s="142" t="s">
        <v>28</v>
      </c>
      <c r="AH36" s="142"/>
      <c r="AI36" s="142" t="s">
        <v>142</v>
      </c>
      <c r="AJ36" s="143" t="s">
        <v>143</v>
      </c>
      <c r="AK36" s="142" t="s">
        <v>144</v>
      </c>
      <c r="AL36" s="142"/>
      <c r="AM36" s="142"/>
      <c r="AN36" s="148" t="s">
        <v>36</v>
      </c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  <c r="IW36" s="146"/>
      <c r="IX36" s="146"/>
      <c r="IY36" s="146"/>
      <c r="IZ36" s="146"/>
      <c r="JA36" s="146"/>
      <c r="JB36" s="146"/>
      <c r="JC36" s="146"/>
      <c r="JD36" s="146"/>
      <c r="JE36" s="146"/>
      <c r="JF36" s="146"/>
      <c r="JG36" s="146"/>
      <c r="JH36" s="146"/>
      <c r="JI36" s="146"/>
      <c r="JJ36" s="146"/>
      <c r="JK36" s="146"/>
      <c r="JL36" s="146"/>
      <c r="JM36" s="146"/>
      <c r="JN36" s="146"/>
      <c r="JO36" s="146"/>
      <c r="JP36" s="146"/>
      <c r="JQ36" s="146"/>
      <c r="JR36" s="146"/>
      <c r="JS36" s="146"/>
      <c r="JT36" s="146"/>
      <c r="JU36" s="146"/>
      <c r="JV36" s="146"/>
      <c r="JW36" s="146"/>
      <c r="JX36" s="146"/>
      <c r="JY36" s="146"/>
      <c r="JZ36" s="146"/>
      <c r="KA36" s="146"/>
      <c r="KB36" s="146"/>
      <c r="KC36" s="146"/>
      <c r="KD36" s="146"/>
      <c r="KE36" s="146"/>
      <c r="KF36" s="146"/>
      <c r="KG36" s="146"/>
      <c r="KH36" s="146"/>
      <c r="KI36" s="146"/>
      <c r="KJ36" s="146"/>
      <c r="KK36" s="146"/>
      <c r="KL36" s="146"/>
      <c r="KM36" s="146"/>
      <c r="KN36" s="146"/>
      <c r="KO36" s="146"/>
      <c r="KP36" s="146"/>
      <c r="KQ36" s="146"/>
      <c r="KR36" s="146"/>
      <c r="KS36" s="146"/>
      <c r="KT36" s="146"/>
      <c r="KU36" s="146"/>
      <c r="KV36" s="146"/>
      <c r="KW36" s="146"/>
      <c r="KX36" s="146"/>
      <c r="KY36" s="146"/>
      <c r="KZ36" s="146"/>
      <c r="LA36" s="146"/>
      <c r="LB36" s="146"/>
      <c r="LC36" s="146"/>
      <c r="LD36" s="146"/>
      <c r="LE36" s="146"/>
      <c r="LF36" s="146"/>
      <c r="LG36" s="146"/>
      <c r="LH36" s="146"/>
      <c r="LI36" s="146"/>
      <c r="LJ36" s="146"/>
      <c r="LK36" s="146"/>
      <c r="LL36" s="146"/>
      <c r="LM36" s="146"/>
      <c r="LN36" s="146"/>
      <c r="LO36" s="146"/>
      <c r="LP36" s="146"/>
      <c r="LQ36" s="146"/>
      <c r="LR36" s="146"/>
      <c r="LS36" s="146"/>
      <c r="LT36" s="146"/>
      <c r="LU36" s="146"/>
      <c r="LV36" s="146"/>
      <c r="LW36" s="146"/>
      <c r="LX36" s="146"/>
      <c r="LY36" s="146"/>
      <c r="LZ36" s="146"/>
      <c r="MA36" s="146"/>
      <c r="MB36" s="146"/>
      <c r="MC36" s="146"/>
      <c r="MD36" s="146"/>
      <c r="ME36" s="146"/>
      <c r="MF36" s="146"/>
      <c r="MG36" s="146"/>
      <c r="MH36" s="146"/>
      <c r="MI36" s="146"/>
      <c r="MJ36" s="146"/>
      <c r="MK36" s="146"/>
      <c r="ML36" s="146"/>
      <c r="MM36" s="146"/>
      <c r="MN36" s="146"/>
      <c r="MO36" s="146"/>
      <c r="MP36" s="146"/>
      <c r="MQ36" s="146"/>
      <c r="MR36" s="146"/>
      <c r="MS36" s="146"/>
      <c r="MT36" s="146"/>
      <c r="MU36" s="146"/>
      <c r="MV36" s="146"/>
      <c r="MW36" s="146"/>
      <c r="MX36" s="146"/>
      <c r="MY36" s="146"/>
      <c r="MZ36" s="146"/>
      <c r="NA36" s="146"/>
      <c r="NB36" s="146"/>
      <c r="NC36" s="146"/>
      <c r="ND36" s="146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6"/>
      <c r="NS36" s="146"/>
      <c r="NT36" s="146"/>
      <c r="NU36" s="146"/>
      <c r="NV36" s="146"/>
      <c r="NW36" s="146"/>
      <c r="NX36" s="146"/>
      <c r="NY36" s="146"/>
      <c r="NZ36" s="146"/>
      <c r="OA36" s="146"/>
      <c r="OB36" s="146"/>
      <c r="OC36" s="146"/>
      <c r="OD36" s="146"/>
      <c r="OE36" s="146"/>
      <c r="OF36" s="146"/>
      <c r="OG36" s="146"/>
      <c r="OH36" s="146"/>
      <c r="OI36" s="146"/>
      <c r="OJ36" s="146"/>
      <c r="OK36" s="146"/>
      <c r="OL36" s="146"/>
      <c r="OM36" s="146"/>
      <c r="ON36" s="146"/>
      <c r="OO36" s="146"/>
      <c r="OP36" s="146"/>
      <c r="OQ36" s="146"/>
      <c r="OR36" s="146"/>
      <c r="OS36" s="146"/>
      <c r="OT36" s="146"/>
      <c r="OU36" s="146"/>
      <c r="OV36" s="146"/>
      <c r="OW36" s="146"/>
      <c r="OX36" s="146"/>
      <c r="OY36" s="146"/>
      <c r="OZ36" s="146"/>
      <c r="PA36" s="146"/>
      <c r="PB36" s="146"/>
      <c r="PC36" s="146"/>
      <c r="PD36" s="146"/>
      <c r="PE36" s="146"/>
      <c r="PF36" s="146"/>
      <c r="PG36" s="146"/>
      <c r="PH36" s="146"/>
      <c r="PI36" s="146"/>
      <c r="PJ36" s="146"/>
      <c r="PK36" s="146"/>
      <c r="PL36" s="146"/>
      <c r="PM36" s="146"/>
      <c r="PN36" s="146"/>
      <c r="PO36" s="146"/>
      <c r="PP36" s="146"/>
      <c r="PQ36" s="146"/>
      <c r="PR36" s="146"/>
      <c r="PS36" s="146"/>
      <c r="PT36" s="146"/>
      <c r="PU36" s="146"/>
      <c r="PV36" s="146"/>
      <c r="PW36" s="146"/>
      <c r="PX36" s="146"/>
      <c r="PY36" s="146"/>
      <c r="PZ36" s="146"/>
      <c r="QA36" s="146"/>
      <c r="QB36" s="146"/>
      <c r="QC36" s="146"/>
      <c r="QD36" s="146"/>
      <c r="QE36" s="146"/>
      <c r="QF36" s="146"/>
      <c r="QG36" s="146"/>
      <c r="QH36" s="146"/>
      <c r="QI36" s="146"/>
      <c r="QJ36" s="146"/>
      <c r="QK36" s="146"/>
      <c r="QL36" s="146"/>
      <c r="QM36" s="146"/>
      <c r="QN36" s="146"/>
      <c r="QO36" s="146"/>
      <c r="QP36" s="146"/>
      <c r="QQ36" s="146"/>
      <c r="QR36" s="146"/>
      <c r="QS36" s="146"/>
      <c r="QT36" s="146"/>
      <c r="QU36" s="146"/>
      <c r="QV36" s="146"/>
      <c r="QW36" s="146"/>
      <c r="QX36" s="146"/>
      <c r="QY36" s="146"/>
      <c r="QZ36" s="146"/>
      <c r="RA36" s="146"/>
      <c r="RB36" s="146"/>
      <c r="RC36" s="146"/>
      <c r="RD36" s="146"/>
      <c r="RE36" s="146"/>
      <c r="RF36" s="146"/>
      <c r="RG36" s="146"/>
      <c r="RH36" s="146"/>
      <c r="RI36" s="146"/>
      <c r="RJ36" s="146"/>
      <c r="RK36" s="146"/>
      <c r="RL36" s="146"/>
      <c r="RM36" s="146"/>
      <c r="RN36" s="146"/>
      <c r="RO36" s="146"/>
      <c r="RP36" s="146"/>
      <c r="RQ36" s="146"/>
      <c r="RR36" s="146"/>
      <c r="RS36" s="146"/>
      <c r="RT36" s="146"/>
      <c r="RU36" s="146"/>
      <c r="RV36" s="146"/>
      <c r="RW36" s="146"/>
      <c r="RX36" s="146"/>
      <c r="RY36" s="146"/>
      <c r="RZ36" s="146"/>
      <c r="SA36" s="146"/>
      <c r="SB36" s="146"/>
      <c r="SC36" s="146"/>
      <c r="SD36" s="146"/>
      <c r="SE36" s="146"/>
      <c r="SF36" s="146"/>
      <c r="SG36" s="146"/>
      <c r="SH36" s="146"/>
      <c r="SI36" s="146"/>
      <c r="SJ36" s="146"/>
      <c r="SK36" s="146"/>
      <c r="SL36" s="146"/>
      <c r="SM36" s="146"/>
      <c r="SN36" s="146"/>
      <c r="SO36" s="146"/>
      <c r="SP36" s="146"/>
      <c r="SQ36" s="146"/>
      <c r="SR36" s="146"/>
      <c r="SS36" s="146"/>
      <c r="ST36" s="146"/>
      <c r="SU36" s="146"/>
      <c r="SV36" s="146"/>
      <c r="SW36" s="146"/>
      <c r="SX36" s="146"/>
      <c r="SY36" s="146"/>
      <c r="SZ36" s="146"/>
      <c r="TA36" s="146"/>
      <c r="TB36" s="146"/>
      <c r="TC36" s="146"/>
      <c r="TD36" s="146"/>
      <c r="TE36" s="146"/>
      <c r="TF36" s="146"/>
      <c r="TG36" s="146"/>
      <c r="TH36" s="146"/>
      <c r="TI36" s="146"/>
      <c r="TJ36" s="146"/>
      <c r="TK36" s="146"/>
      <c r="TL36" s="146"/>
      <c r="TM36" s="146"/>
      <c r="TN36" s="146"/>
      <c r="TO36" s="146"/>
      <c r="TP36" s="146"/>
      <c r="TQ36" s="146"/>
      <c r="TR36" s="146"/>
      <c r="TS36" s="146"/>
      <c r="TT36" s="146"/>
      <c r="TU36" s="146"/>
      <c r="TV36" s="146"/>
      <c r="TW36" s="146"/>
      <c r="TX36" s="146"/>
      <c r="TY36" s="146"/>
      <c r="TZ36" s="146"/>
      <c r="UA36" s="146"/>
      <c r="UB36" s="146"/>
      <c r="UC36" s="146"/>
      <c r="UD36" s="146"/>
      <c r="UE36" s="146"/>
      <c r="UF36" s="146"/>
      <c r="UG36" s="146"/>
      <c r="UH36" s="146"/>
      <c r="UI36" s="146"/>
      <c r="UJ36" s="146"/>
      <c r="UK36" s="146"/>
      <c r="UL36" s="146"/>
      <c r="UM36" s="146"/>
      <c r="UN36" s="146"/>
      <c r="UO36" s="146"/>
      <c r="UP36" s="146"/>
      <c r="UQ36" s="146"/>
      <c r="UR36" s="146"/>
      <c r="US36" s="146"/>
      <c r="UT36" s="146"/>
      <c r="UU36" s="146"/>
      <c r="UV36" s="146"/>
      <c r="UW36" s="146"/>
      <c r="UX36" s="146"/>
      <c r="UY36" s="146"/>
      <c r="UZ36" s="146"/>
      <c r="VA36" s="146"/>
      <c r="VB36" s="146"/>
      <c r="VC36" s="146"/>
      <c r="VD36" s="146"/>
      <c r="VE36" s="146"/>
      <c r="VF36" s="146"/>
      <c r="VG36" s="146"/>
      <c r="VH36" s="146"/>
      <c r="VI36" s="146"/>
      <c r="VJ36" s="146"/>
      <c r="VK36" s="146"/>
      <c r="VL36" s="146"/>
      <c r="VM36" s="146"/>
      <c r="VN36" s="146"/>
      <c r="VO36" s="146"/>
      <c r="VP36" s="146"/>
      <c r="VQ36" s="146"/>
      <c r="VR36" s="146"/>
      <c r="VS36" s="146"/>
      <c r="VT36" s="146"/>
      <c r="VU36" s="146"/>
      <c r="VV36" s="146"/>
      <c r="VW36" s="146"/>
      <c r="VX36" s="146"/>
      <c r="VY36" s="146"/>
      <c r="VZ36" s="146"/>
      <c r="WA36" s="146"/>
      <c r="WB36" s="146"/>
      <c r="WC36" s="146"/>
      <c r="WD36" s="146"/>
      <c r="WE36" s="146"/>
      <c r="WF36" s="146"/>
      <c r="WG36" s="146"/>
      <c r="WH36" s="146"/>
      <c r="WI36" s="146"/>
      <c r="WJ36" s="146"/>
      <c r="WK36" s="146"/>
      <c r="WL36" s="146"/>
      <c r="WM36" s="146"/>
      <c r="WN36" s="146"/>
      <c r="WO36" s="146"/>
      <c r="WP36" s="146"/>
      <c r="WQ36" s="146"/>
      <c r="WR36" s="146"/>
      <c r="WS36" s="146"/>
      <c r="WT36" s="146"/>
      <c r="WU36" s="146"/>
      <c r="WV36" s="146"/>
      <c r="WW36" s="146"/>
      <c r="WX36" s="146"/>
      <c r="WY36" s="146"/>
      <c r="WZ36" s="146"/>
      <c r="XA36" s="146"/>
      <c r="XB36" s="146"/>
      <c r="XC36" s="146"/>
      <c r="XD36" s="146"/>
      <c r="XE36" s="146"/>
      <c r="XF36" s="146"/>
      <c r="XG36" s="146"/>
      <c r="XH36" s="146"/>
      <c r="XI36" s="146"/>
      <c r="XJ36" s="146"/>
      <c r="XK36" s="146"/>
      <c r="XL36" s="146"/>
      <c r="XM36" s="146"/>
      <c r="XN36" s="146"/>
      <c r="XO36" s="146"/>
      <c r="XP36" s="146"/>
      <c r="XQ36" s="146"/>
      <c r="XR36" s="146"/>
      <c r="XS36" s="146"/>
      <c r="XT36" s="146"/>
      <c r="XU36" s="146"/>
      <c r="XV36" s="146"/>
      <c r="XW36" s="146"/>
      <c r="XX36" s="146"/>
      <c r="XY36" s="146"/>
      <c r="XZ36" s="146"/>
      <c r="YA36" s="146"/>
      <c r="YB36" s="146"/>
      <c r="YC36" s="146"/>
      <c r="YD36" s="146"/>
      <c r="YE36" s="146"/>
      <c r="YF36" s="146"/>
      <c r="YG36" s="146"/>
      <c r="YH36" s="146"/>
      <c r="YI36" s="146"/>
      <c r="YJ36" s="146"/>
      <c r="YK36" s="146"/>
      <c r="YL36" s="146"/>
      <c r="YM36" s="146"/>
      <c r="YN36" s="146"/>
      <c r="YO36" s="146"/>
      <c r="YP36" s="146"/>
      <c r="YQ36" s="146"/>
      <c r="YR36" s="146"/>
      <c r="YS36" s="146"/>
      <c r="YT36" s="146"/>
      <c r="YU36" s="146"/>
      <c r="YV36" s="146"/>
      <c r="YW36" s="146"/>
      <c r="YX36" s="146"/>
      <c r="YY36" s="146"/>
      <c r="YZ36" s="146"/>
      <c r="ZA36" s="146"/>
      <c r="ZB36" s="146"/>
      <c r="ZC36" s="146"/>
      <c r="ZD36" s="146"/>
      <c r="ZE36" s="146"/>
      <c r="ZF36" s="146"/>
      <c r="ZG36" s="146"/>
      <c r="ZH36" s="146"/>
      <c r="ZI36" s="146"/>
      <c r="ZJ36" s="146"/>
      <c r="ZK36" s="146"/>
      <c r="ZL36" s="146"/>
      <c r="ZM36" s="146"/>
      <c r="ZN36" s="146"/>
      <c r="ZO36" s="146"/>
      <c r="ZP36" s="146"/>
      <c r="ZQ36" s="146"/>
      <c r="ZR36" s="146"/>
      <c r="ZS36" s="146"/>
      <c r="ZT36" s="146"/>
      <c r="ZU36" s="146"/>
      <c r="ZV36" s="146"/>
      <c r="ZW36" s="146"/>
      <c r="ZX36" s="146"/>
      <c r="ZY36" s="146"/>
      <c r="ZZ36" s="146"/>
      <c r="AAA36" s="146"/>
      <c r="AAB36" s="146"/>
      <c r="AAC36" s="146"/>
      <c r="AAD36" s="146"/>
      <c r="AAE36" s="146"/>
      <c r="AAF36" s="146"/>
      <c r="AAG36" s="146"/>
      <c r="AAH36" s="146"/>
      <c r="AAI36" s="146"/>
      <c r="AAJ36" s="146"/>
      <c r="AAK36" s="146"/>
      <c r="AAL36" s="146"/>
      <c r="AAM36" s="146"/>
      <c r="AAN36" s="146"/>
      <c r="AAO36" s="146"/>
      <c r="AAP36" s="146"/>
      <c r="AAQ36" s="146"/>
      <c r="AAR36" s="146"/>
      <c r="AAS36" s="146"/>
      <c r="AAT36" s="146"/>
      <c r="AAU36" s="146"/>
      <c r="AAV36" s="146"/>
      <c r="AAW36" s="146"/>
      <c r="AAX36" s="146"/>
      <c r="AAY36" s="146"/>
      <c r="AAZ36" s="146"/>
      <c r="ABA36" s="146"/>
      <c r="ABB36" s="146"/>
      <c r="ABC36" s="146"/>
      <c r="ABD36" s="146"/>
      <c r="ABE36" s="146"/>
      <c r="ABF36" s="146"/>
      <c r="ABG36" s="146"/>
      <c r="ABH36" s="146"/>
      <c r="ABI36" s="146"/>
      <c r="ABJ36" s="146"/>
      <c r="ABK36" s="146"/>
      <c r="ABL36" s="146"/>
      <c r="ABM36" s="146"/>
      <c r="ABN36" s="146"/>
      <c r="ABO36" s="146"/>
      <c r="ABP36" s="146"/>
    </row>
    <row r="37" spans="1:744" ht="33">
      <c r="A37" s="881"/>
      <c r="B37" s="882"/>
      <c r="C37" s="156" t="s">
        <v>37</v>
      </c>
      <c r="D37" s="11"/>
      <c r="E37" s="29" t="s">
        <v>45</v>
      </c>
      <c r="F37" s="29" t="s">
        <v>46</v>
      </c>
      <c r="G37" s="29"/>
      <c r="H37" s="29" t="s">
        <v>38</v>
      </c>
      <c r="I37" s="29" t="s">
        <v>39</v>
      </c>
      <c r="J37" s="29" t="s">
        <v>40</v>
      </c>
      <c r="K37" s="29" t="s">
        <v>41</v>
      </c>
      <c r="L37" s="29" t="s">
        <v>42</v>
      </c>
      <c r="M37" s="29" t="s">
        <v>43</v>
      </c>
      <c r="N37" s="29" t="s">
        <v>47</v>
      </c>
      <c r="O37" s="29" t="s">
        <v>48</v>
      </c>
      <c r="P37" s="29" t="s">
        <v>49</v>
      </c>
      <c r="Q37" s="29" t="s">
        <v>50</v>
      </c>
      <c r="R37" s="29"/>
      <c r="S37" s="30"/>
      <c r="T37" s="29" t="s">
        <v>51</v>
      </c>
      <c r="U37" s="29" t="s">
        <v>52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1"/>
      <c r="AJ37" s="145"/>
      <c r="AK37" s="3"/>
      <c r="AL37" s="3"/>
      <c r="AM37" s="3"/>
      <c r="AN37" s="3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</row>
    <row r="38" spans="1:744" ht="16.5">
      <c r="A38" s="883"/>
      <c r="B38" s="884"/>
      <c r="C38" s="15" t="s">
        <v>29</v>
      </c>
      <c r="D38" s="18"/>
      <c r="E38" s="95">
        <v>130</v>
      </c>
      <c r="F38" s="95">
        <v>75</v>
      </c>
      <c r="G38" s="95">
        <v>100</v>
      </c>
      <c r="H38" s="95">
        <v>50</v>
      </c>
      <c r="I38" s="95">
        <v>10</v>
      </c>
      <c r="J38" s="95">
        <v>30</v>
      </c>
      <c r="K38" s="95">
        <v>250</v>
      </c>
      <c r="L38" s="95">
        <v>250</v>
      </c>
      <c r="M38" s="151" t="s">
        <v>53</v>
      </c>
      <c r="N38" s="95">
        <v>1050</v>
      </c>
      <c r="O38" s="95">
        <v>700</v>
      </c>
      <c r="P38" s="151" t="s">
        <v>53</v>
      </c>
      <c r="Q38" s="151" t="s">
        <v>53</v>
      </c>
      <c r="R38" s="151" t="s">
        <v>53</v>
      </c>
      <c r="S38" s="96"/>
      <c r="T38" s="95">
        <v>2000</v>
      </c>
      <c r="U38" s="95">
        <v>60000</v>
      </c>
      <c r="V38" s="95">
        <v>1500</v>
      </c>
      <c r="W38" s="151" t="s">
        <v>53</v>
      </c>
      <c r="X38" s="95">
        <v>6000</v>
      </c>
      <c r="Y38" s="151" t="s">
        <v>53</v>
      </c>
      <c r="Z38" s="151" t="s">
        <v>53</v>
      </c>
      <c r="AA38" s="151" t="s">
        <v>53</v>
      </c>
      <c r="AB38" s="95">
        <v>2500</v>
      </c>
      <c r="AC38" s="151" t="s">
        <v>53</v>
      </c>
      <c r="AD38" s="151" t="s">
        <v>53</v>
      </c>
      <c r="AE38" s="151" t="s">
        <v>53</v>
      </c>
      <c r="AF38" s="151" t="s">
        <v>53</v>
      </c>
      <c r="AG38" s="95">
        <v>7000</v>
      </c>
      <c r="AH38" s="95"/>
      <c r="AI38" s="151" t="s">
        <v>53</v>
      </c>
      <c r="AJ38" s="151" t="s">
        <v>53</v>
      </c>
      <c r="AK38" s="151" t="s">
        <v>53</v>
      </c>
      <c r="AL38" s="151"/>
      <c r="AM38" s="151"/>
      <c r="AN38" s="3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</row>
    <row r="39" spans="1:744" ht="16.5">
      <c r="A39" s="883"/>
      <c r="B39" s="884"/>
      <c r="C39" s="15"/>
      <c r="D39" s="18"/>
      <c r="E39" s="95"/>
      <c r="F39" s="95"/>
      <c r="G39" s="95"/>
      <c r="H39" s="95"/>
      <c r="I39" s="95"/>
      <c r="J39" s="95"/>
      <c r="K39" s="95"/>
      <c r="L39" s="95"/>
      <c r="M39" s="151"/>
      <c r="N39" s="95"/>
      <c r="O39" s="95"/>
      <c r="P39" s="151"/>
      <c r="Q39" s="151"/>
      <c r="R39" s="151"/>
      <c r="S39" s="96"/>
      <c r="T39" s="95"/>
      <c r="U39" s="95"/>
      <c r="V39" s="95"/>
      <c r="W39" s="151"/>
      <c r="X39" s="95"/>
      <c r="Y39" s="151"/>
      <c r="Z39" s="151"/>
      <c r="AA39" s="151"/>
      <c r="AB39" s="95"/>
      <c r="AC39" s="151"/>
      <c r="AD39" s="151"/>
      <c r="AE39" s="151"/>
      <c r="AF39" s="151"/>
      <c r="AG39" s="95"/>
      <c r="AH39" s="95"/>
      <c r="AI39" s="151"/>
      <c r="AJ39" s="151"/>
      <c r="AK39" s="151"/>
      <c r="AL39" s="151"/>
      <c r="AM39" s="151"/>
      <c r="AN39" s="3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</row>
    <row r="40" spans="1:744" ht="16.5">
      <c r="A40" s="883"/>
      <c r="B40" s="884"/>
      <c r="C40" s="15" t="s">
        <v>30</v>
      </c>
      <c r="D40" s="18"/>
      <c r="E40" s="151" t="s">
        <v>53</v>
      </c>
      <c r="F40" s="151" t="s">
        <v>53</v>
      </c>
      <c r="G40" s="151" t="s">
        <v>53</v>
      </c>
      <c r="H40" s="151" t="s">
        <v>53</v>
      </c>
      <c r="I40" s="151" t="s">
        <v>53</v>
      </c>
      <c r="J40" s="151" t="s">
        <v>53</v>
      </c>
      <c r="K40" s="151" t="s">
        <v>53</v>
      </c>
      <c r="L40" s="151" t="s">
        <v>53</v>
      </c>
      <c r="M40" s="151" t="s">
        <v>53</v>
      </c>
      <c r="N40" s="151" t="s">
        <v>53</v>
      </c>
      <c r="O40" s="151" t="s">
        <v>53</v>
      </c>
      <c r="P40" s="151" t="s">
        <v>53</v>
      </c>
      <c r="Q40" s="151" t="s">
        <v>53</v>
      </c>
      <c r="R40" s="151" t="s">
        <v>53</v>
      </c>
      <c r="S40" s="96"/>
      <c r="T40" s="151" t="s">
        <v>53</v>
      </c>
      <c r="U40" s="151" t="s">
        <v>53</v>
      </c>
      <c r="V40" s="151" t="s">
        <v>53</v>
      </c>
      <c r="W40" s="151" t="s">
        <v>53</v>
      </c>
      <c r="X40" s="151" t="s">
        <v>53</v>
      </c>
      <c r="Y40" s="151" t="s">
        <v>53</v>
      </c>
      <c r="Z40" s="151" t="s">
        <v>53</v>
      </c>
      <c r="AA40" s="151" t="s">
        <v>53</v>
      </c>
      <c r="AB40" s="151" t="s">
        <v>53</v>
      </c>
      <c r="AC40" s="151" t="s">
        <v>53</v>
      </c>
      <c r="AD40" s="151" t="s">
        <v>53</v>
      </c>
      <c r="AE40" s="151" t="s">
        <v>53</v>
      </c>
      <c r="AF40" s="151" t="s">
        <v>53</v>
      </c>
      <c r="AG40" s="151" t="s">
        <v>53</v>
      </c>
      <c r="AH40" s="151"/>
      <c r="AI40" s="151" t="s">
        <v>53</v>
      </c>
      <c r="AJ40" s="151" t="s">
        <v>53</v>
      </c>
      <c r="AK40" s="151" t="s">
        <v>53</v>
      </c>
      <c r="AL40" s="151"/>
      <c r="AM40" s="151"/>
      <c r="AN40" s="3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</row>
    <row r="41" spans="1:744" ht="16.5">
      <c r="A41" s="883"/>
      <c r="B41" s="884"/>
      <c r="C41" s="15"/>
      <c r="D41" s="18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96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3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</row>
    <row r="42" spans="1:744" ht="16.5">
      <c r="A42" s="883"/>
      <c r="B42" s="884"/>
      <c r="C42" s="15" t="s">
        <v>31</v>
      </c>
      <c r="D42" s="18"/>
      <c r="E42" s="95">
        <v>130</v>
      </c>
      <c r="F42" s="95">
        <v>75</v>
      </c>
      <c r="G42" s="95">
        <v>100</v>
      </c>
      <c r="H42" s="95">
        <v>50</v>
      </c>
      <c r="I42" s="95">
        <v>10</v>
      </c>
      <c r="J42" s="95">
        <v>30</v>
      </c>
      <c r="K42" s="151" t="s">
        <v>53</v>
      </c>
      <c r="L42" s="151" t="s">
        <v>53</v>
      </c>
      <c r="M42" s="151" t="s">
        <v>53</v>
      </c>
      <c r="N42" s="95">
        <v>1050</v>
      </c>
      <c r="O42" s="95">
        <v>700</v>
      </c>
      <c r="P42" s="151" t="s">
        <v>53</v>
      </c>
      <c r="Q42" s="151" t="s">
        <v>53</v>
      </c>
      <c r="R42" s="151" t="s">
        <v>53</v>
      </c>
      <c r="S42" s="96"/>
      <c r="T42" s="151" t="s">
        <v>53</v>
      </c>
      <c r="U42" s="95">
        <v>60000</v>
      </c>
      <c r="V42" s="95">
        <v>1500</v>
      </c>
      <c r="W42" s="151" t="s">
        <v>53</v>
      </c>
      <c r="X42" s="95">
        <v>6000</v>
      </c>
      <c r="Y42" s="151" t="s">
        <v>53</v>
      </c>
      <c r="Z42" s="151" t="s">
        <v>53</v>
      </c>
      <c r="AA42" s="151" t="s">
        <v>53</v>
      </c>
      <c r="AB42" s="151" t="s">
        <v>53</v>
      </c>
      <c r="AC42" s="151" t="s">
        <v>53</v>
      </c>
      <c r="AD42" s="151" t="s">
        <v>53</v>
      </c>
      <c r="AE42" s="151" t="s">
        <v>53</v>
      </c>
      <c r="AF42" s="151" t="s">
        <v>53</v>
      </c>
      <c r="AG42" s="95">
        <v>7000</v>
      </c>
      <c r="AH42" s="95"/>
      <c r="AI42" s="151" t="s">
        <v>53</v>
      </c>
      <c r="AJ42" s="151" t="s">
        <v>53</v>
      </c>
      <c r="AK42" s="151" t="s">
        <v>53</v>
      </c>
      <c r="AL42" s="151"/>
      <c r="AM42" s="151"/>
      <c r="AN42" s="3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</row>
    <row r="43" spans="1:744" ht="16.5">
      <c r="A43" s="883"/>
      <c r="B43" s="884"/>
      <c r="C43" s="15"/>
      <c r="D43" s="18"/>
      <c r="E43" s="95"/>
      <c r="F43" s="95"/>
      <c r="G43" s="95"/>
      <c r="H43" s="95"/>
      <c r="I43" s="95"/>
      <c r="J43" s="95"/>
      <c r="K43" s="151"/>
      <c r="L43" s="151"/>
      <c r="M43" s="151"/>
      <c r="N43" s="95"/>
      <c r="O43" s="95"/>
      <c r="P43" s="151"/>
      <c r="Q43" s="151"/>
      <c r="R43" s="151"/>
      <c r="S43" s="96"/>
      <c r="T43" s="151"/>
      <c r="U43" s="95"/>
      <c r="V43" s="95"/>
      <c r="W43" s="151"/>
      <c r="X43" s="95"/>
      <c r="Y43" s="151"/>
      <c r="Z43" s="151"/>
      <c r="AA43" s="151"/>
      <c r="AB43" s="151"/>
      <c r="AC43" s="151"/>
      <c r="AD43" s="151"/>
      <c r="AE43" s="151"/>
      <c r="AF43" s="151"/>
      <c r="AG43" s="95"/>
      <c r="AH43" s="95"/>
      <c r="AI43" s="151"/>
      <c r="AJ43" s="151"/>
      <c r="AK43" s="151"/>
      <c r="AL43" s="151"/>
      <c r="AM43" s="151"/>
      <c r="AN43" s="3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</row>
    <row r="44" spans="1:744" ht="16.5">
      <c r="A44" s="883"/>
      <c r="B44" s="884"/>
      <c r="C44" s="15" t="s">
        <v>32</v>
      </c>
      <c r="D44" s="18"/>
      <c r="E44" s="151" t="s">
        <v>53</v>
      </c>
      <c r="F44" s="151" t="s">
        <v>53</v>
      </c>
      <c r="G44" s="151" t="s">
        <v>53</v>
      </c>
      <c r="H44" s="151" t="s">
        <v>53</v>
      </c>
      <c r="I44" s="151" t="s">
        <v>53</v>
      </c>
      <c r="J44" s="151" t="s">
        <v>53</v>
      </c>
      <c r="K44" s="151" t="s">
        <v>53</v>
      </c>
      <c r="L44" s="151" t="s">
        <v>53</v>
      </c>
      <c r="M44" s="151" t="s">
        <v>53</v>
      </c>
      <c r="N44" s="151" t="s">
        <v>53</v>
      </c>
      <c r="O44" s="151" t="s">
        <v>53</v>
      </c>
      <c r="P44" s="151" t="s">
        <v>53</v>
      </c>
      <c r="Q44" s="151" t="s">
        <v>53</v>
      </c>
      <c r="R44" s="151" t="s">
        <v>53</v>
      </c>
      <c r="S44" s="96"/>
      <c r="T44" s="151" t="s">
        <v>53</v>
      </c>
      <c r="U44" s="151" t="s">
        <v>53</v>
      </c>
      <c r="V44" s="151" t="s">
        <v>53</v>
      </c>
      <c r="W44" s="151" t="s">
        <v>53</v>
      </c>
      <c r="X44" s="151" t="s">
        <v>53</v>
      </c>
      <c r="Y44" s="151" t="s">
        <v>53</v>
      </c>
      <c r="Z44" s="151" t="s">
        <v>53</v>
      </c>
      <c r="AA44" s="151" t="s">
        <v>53</v>
      </c>
      <c r="AB44" s="151" t="s">
        <v>53</v>
      </c>
      <c r="AC44" s="151" t="s">
        <v>53</v>
      </c>
      <c r="AD44" s="151" t="s">
        <v>53</v>
      </c>
      <c r="AE44" s="151" t="s">
        <v>53</v>
      </c>
      <c r="AF44" s="151" t="s">
        <v>53</v>
      </c>
      <c r="AG44" s="151" t="s">
        <v>53</v>
      </c>
      <c r="AH44" s="151"/>
      <c r="AI44" s="151" t="s">
        <v>53</v>
      </c>
      <c r="AJ44" s="151" t="s">
        <v>53</v>
      </c>
      <c r="AK44" s="151" t="s">
        <v>53</v>
      </c>
      <c r="AL44" s="151"/>
      <c r="AM44" s="151"/>
      <c r="AN44" s="3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</row>
    <row r="45" spans="1:744" ht="16.5">
      <c r="A45" s="883"/>
      <c r="B45" s="884"/>
      <c r="C45" s="15"/>
      <c r="D45" s="18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96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3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</row>
    <row r="46" spans="1:744" ht="16.5">
      <c r="A46" s="883"/>
      <c r="B46" s="884"/>
      <c r="C46" s="15" t="s">
        <v>33</v>
      </c>
      <c r="D46" s="18"/>
      <c r="E46" s="95">
        <v>130</v>
      </c>
      <c r="F46" s="95">
        <v>75</v>
      </c>
      <c r="G46" s="95">
        <v>100</v>
      </c>
      <c r="H46" s="95">
        <v>50</v>
      </c>
      <c r="I46" s="95">
        <v>10</v>
      </c>
      <c r="J46" s="95">
        <v>30</v>
      </c>
      <c r="K46" s="151" t="s">
        <v>53</v>
      </c>
      <c r="L46" s="151" t="s">
        <v>53</v>
      </c>
      <c r="M46" s="151" t="s">
        <v>53</v>
      </c>
      <c r="N46" s="95">
        <v>1050</v>
      </c>
      <c r="O46" s="95">
        <v>700</v>
      </c>
      <c r="P46" s="151" t="s">
        <v>53</v>
      </c>
      <c r="Q46" s="151" t="s">
        <v>53</v>
      </c>
      <c r="R46" s="151" t="s">
        <v>53</v>
      </c>
      <c r="S46" s="96"/>
      <c r="T46" s="151" t="s">
        <v>53</v>
      </c>
      <c r="U46" s="95">
        <v>60000</v>
      </c>
      <c r="V46" s="95">
        <v>1500</v>
      </c>
      <c r="W46" s="151" t="s">
        <v>53</v>
      </c>
      <c r="X46" s="95">
        <v>6000</v>
      </c>
      <c r="Y46" s="151" t="s">
        <v>53</v>
      </c>
      <c r="Z46" s="151" t="s">
        <v>53</v>
      </c>
      <c r="AA46" s="151" t="s">
        <v>53</v>
      </c>
      <c r="AB46" s="151" t="s">
        <v>53</v>
      </c>
      <c r="AC46" s="151" t="s">
        <v>53</v>
      </c>
      <c r="AD46" s="151" t="s">
        <v>53</v>
      </c>
      <c r="AE46" s="151" t="s">
        <v>53</v>
      </c>
      <c r="AF46" s="151" t="s">
        <v>53</v>
      </c>
      <c r="AG46" s="95">
        <v>7000</v>
      </c>
      <c r="AH46" s="95"/>
      <c r="AI46" s="151" t="s">
        <v>53</v>
      </c>
      <c r="AJ46" s="151" t="s">
        <v>53</v>
      </c>
      <c r="AK46" s="151" t="s">
        <v>53</v>
      </c>
      <c r="AL46" s="151"/>
      <c r="AM46" s="151"/>
      <c r="AN46" s="3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</row>
    <row r="47" spans="1:744" ht="16.5">
      <c r="A47" s="883"/>
      <c r="B47" s="884"/>
      <c r="C47" s="15"/>
      <c r="D47" s="18"/>
      <c r="E47" s="95"/>
      <c r="F47" s="95"/>
      <c r="G47" s="95"/>
      <c r="H47" s="95"/>
      <c r="I47" s="95"/>
      <c r="J47" s="95"/>
      <c r="K47" s="151"/>
      <c r="L47" s="151"/>
      <c r="M47" s="151"/>
      <c r="N47" s="95"/>
      <c r="O47" s="95"/>
      <c r="P47" s="151"/>
      <c r="Q47" s="151"/>
      <c r="R47" s="151"/>
      <c r="S47" s="96"/>
      <c r="T47" s="151"/>
      <c r="U47" s="95"/>
      <c r="V47" s="95"/>
      <c r="W47" s="151"/>
      <c r="X47" s="95"/>
      <c r="Y47" s="151"/>
      <c r="Z47" s="151"/>
      <c r="AA47" s="151"/>
      <c r="AB47" s="151"/>
      <c r="AC47" s="151"/>
      <c r="AD47" s="151"/>
      <c r="AE47" s="151"/>
      <c r="AF47" s="151"/>
      <c r="AG47" s="95"/>
      <c r="AH47" s="95"/>
      <c r="AI47" s="151"/>
      <c r="AJ47" s="151"/>
      <c r="AK47" s="151"/>
      <c r="AL47" s="151"/>
      <c r="AM47" s="151"/>
      <c r="AN47" s="3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</row>
    <row r="48" spans="1:744" ht="16.5">
      <c r="A48" s="883"/>
      <c r="B48" s="884"/>
      <c r="C48" s="15" t="s">
        <v>34</v>
      </c>
      <c r="D48" s="18"/>
      <c r="E48" s="151" t="s">
        <v>53</v>
      </c>
      <c r="F48" s="151" t="s">
        <v>53</v>
      </c>
      <c r="G48" s="151" t="s">
        <v>53</v>
      </c>
      <c r="H48" s="151" t="s">
        <v>53</v>
      </c>
      <c r="I48" s="151" t="s">
        <v>53</v>
      </c>
      <c r="J48" s="151" t="s">
        <v>53</v>
      </c>
      <c r="K48" s="151" t="s">
        <v>53</v>
      </c>
      <c r="L48" s="151" t="s">
        <v>53</v>
      </c>
      <c r="M48" s="151" t="s">
        <v>53</v>
      </c>
      <c r="N48" s="151" t="s">
        <v>53</v>
      </c>
      <c r="O48" s="151" t="s">
        <v>53</v>
      </c>
      <c r="P48" s="151" t="s">
        <v>53</v>
      </c>
      <c r="Q48" s="151" t="s">
        <v>53</v>
      </c>
      <c r="R48" s="151" t="s">
        <v>53</v>
      </c>
      <c r="S48" s="96"/>
      <c r="T48" s="151" t="s">
        <v>53</v>
      </c>
      <c r="U48" s="151" t="s">
        <v>53</v>
      </c>
      <c r="V48" s="151" t="s">
        <v>53</v>
      </c>
      <c r="W48" s="151" t="s">
        <v>53</v>
      </c>
      <c r="X48" s="151" t="s">
        <v>53</v>
      </c>
      <c r="Y48" s="151" t="s">
        <v>53</v>
      </c>
      <c r="Z48" s="151" t="s">
        <v>53</v>
      </c>
      <c r="AA48" s="151" t="s">
        <v>53</v>
      </c>
      <c r="AB48" s="151" t="s">
        <v>53</v>
      </c>
      <c r="AC48" s="151" t="s">
        <v>53</v>
      </c>
      <c r="AD48" s="151" t="s">
        <v>53</v>
      </c>
      <c r="AE48" s="151" t="s">
        <v>53</v>
      </c>
      <c r="AF48" s="151" t="s">
        <v>53</v>
      </c>
      <c r="AG48" s="151" t="s">
        <v>53</v>
      </c>
      <c r="AH48" s="151"/>
      <c r="AI48" s="151" t="s">
        <v>53</v>
      </c>
      <c r="AJ48" s="151" t="s">
        <v>53</v>
      </c>
      <c r="AK48" s="151" t="s">
        <v>53</v>
      </c>
      <c r="AL48" s="151"/>
      <c r="AM48" s="151"/>
      <c r="AN48" s="3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</row>
    <row r="49" spans="1:744" ht="16.5">
      <c r="A49" s="883"/>
      <c r="B49" s="884"/>
      <c r="C49" s="15"/>
      <c r="D49" s="18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96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3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</row>
    <row r="50" spans="1:744" ht="16.5">
      <c r="A50" s="883"/>
      <c r="B50" s="884"/>
      <c r="C50" s="15" t="s">
        <v>98</v>
      </c>
      <c r="D50" s="18"/>
      <c r="E50" s="95">
        <v>130</v>
      </c>
      <c r="F50" s="95">
        <v>75</v>
      </c>
      <c r="G50" s="95">
        <v>100</v>
      </c>
      <c r="H50" s="95">
        <v>50</v>
      </c>
      <c r="I50" s="95">
        <v>10</v>
      </c>
      <c r="J50" s="95">
        <v>30</v>
      </c>
      <c r="K50" s="151" t="s">
        <v>53</v>
      </c>
      <c r="L50" s="151" t="s">
        <v>53</v>
      </c>
      <c r="M50" s="95">
        <v>500</v>
      </c>
      <c r="N50" s="95">
        <v>1050</v>
      </c>
      <c r="O50" s="95">
        <v>700</v>
      </c>
      <c r="P50" s="95">
        <v>150</v>
      </c>
      <c r="Q50" s="95">
        <v>375</v>
      </c>
      <c r="R50" s="151" t="s">
        <v>53</v>
      </c>
      <c r="S50" s="96"/>
      <c r="T50" s="151" t="s">
        <v>53</v>
      </c>
      <c r="U50" s="95">
        <v>60000</v>
      </c>
      <c r="V50" s="95">
        <v>1500</v>
      </c>
      <c r="W50" s="151" t="s">
        <v>53</v>
      </c>
      <c r="X50" s="95">
        <v>6000</v>
      </c>
      <c r="Y50" s="151" t="s">
        <v>53</v>
      </c>
      <c r="Z50" s="151" t="s">
        <v>53</v>
      </c>
      <c r="AA50" s="151" t="s">
        <v>53</v>
      </c>
      <c r="AB50" s="151" t="s">
        <v>53</v>
      </c>
      <c r="AC50" s="151" t="s">
        <v>53</v>
      </c>
      <c r="AD50" s="151" t="s">
        <v>53</v>
      </c>
      <c r="AE50" s="151" t="s">
        <v>53</v>
      </c>
      <c r="AF50" s="151" t="s">
        <v>53</v>
      </c>
      <c r="AG50" s="95">
        <v>7000</v>
      </c>
      <c r="AH50" s="95"/>
      <c r="AI50" s="151" t="s">
        <v>53</v>
      </c>
      <c r="AJ50" s="151" t="s">
        <v>53</v>
      </c>
      <c r="AK50" s="151" t="s">
        <v>53</v>
      </c>
      <c r="AL50" s="151"/>
      <c r="AM50" s="151"/>
      <c r="AN50" s="3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</row>
    <row r="51" spans="1:744" ht="16.5">
      <c r="A51" s="883"/>
      <c r="B51" s="884"/>
      <c r="C51" s="15"/>
      <c r="D51" s="18"/>
      <c r="E51" s="95"/>
      <c r="F51" s="95"/>
      <c r="G51" s="95"/>
      <c r="H51" s="95"/>
      <c r="I51" s="95"/>
      <c r="J51" s="95"/>
      <c r="K51" s="151"/>
      <c r="L51" s="151"/>
      <c r="M51" s="95"/>
      <c r="N51" s="95"/>
      <c r="O51" s="95"/>
      <c r="P51" s="95"/>
      <c r="Q51" s="95"/>
      <c r="R51" s="151"/>
      <c r="S51" s="96"/>
      <c r="T51" s="151"/>
      <c r="U51" s="95"/>
      <c r="V51" s="95"/>
      <c r="W51" s="151"/>
      <c r="X51" s="95"/>
      <c r="Y51" s="151"/>
      <c r="Z51" s="151"/>
      <c r="AA51" s="151"/>
      <c r="AB51" s="151"/>
      <c r="AC51" s="151"/>
      <c r="AD51" s="151"/>
      <c r="AE51" s="151"/>
      <c r="AF51" s="151"/>
      <c r="AG51" s="95"/>
      <c r="AH51" s="95"/>
      <c r="AI51" s="151"/>
      <c r="AJ51" s="151"/>
      <c r="AK51" s="151"/>
      <c r="AL51" s="151"/>
      <c r="AM51" s="151"/>
      <c r="AN51" s="3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</row>
    <row r="52" spans="1:744" ht="16.5">
      <c r="A52" s="883"/>
      <c r="B52" s="884"/>
      <c r="C52" s="15" t="s">
        <v>99</v>
      </c>
      <c r="D52" s="18"/>
      <c r="E52" s="151" t="s">
        <v>53</v>
      </c>
      <c r="F52" s="151" t="s">
        <v>53</v>
      </c>
      <c r="G52" s="151" t="s">
        <v>53</v>
      </c>
      <c r="H52" s="151" t="s">
        <v>53</v>
      </c>
      <c r="I52" s="151" t="s">
        <v>53</v>
      </c>
      <c r="J52" s="151" t="s">
        <v>53</v>
      </c>
      <c r="K52" s="151" t="s">
        <v>53</v>
      </c>
      <c r="L52" s="151" t="s">
        <v>53</v>
      </c>
      <c r="M52" s="151" t="s">
        <v>53</v>
      </c>
      <c r="N52" s="151" t="s">
        <v>53</v>
      </c>
      <c r="O52" s="151" t="s">
        <v>53</v>
      </c>
      <c r="P52" s="151" t="s">
        <v>53</v>
      </c>
      <c r="Q52" s="151" t="s">
        <v>53</v>
      </c>
      <c r="R52" s="151" t="s">
        <v>53</v>
      </c>
      <c r="S52" s="96"/>
      <c r="T52" s="151" t="s">
        <v>53</v>
      </c>
      <c r="U52" s="151" t="s">
        <v>53</v>
      </c>
      <c r="V52" s="151" t="s">
        <v>53</v>
      </c>
      <c r="W52" s="151" t="s">
        <v>53</v>
      </c>
      <c r="X52" s="151" t="s">
        <v>53</v>
      </c>
      <c r="Y52" s="151" t="s">
        <v>53</v>
      </c>
      <c r="Z52" s="151" t="s">
        <v>53</v>
      </c>
      <c r="AA52" s="151" t="s">
        <v>53</v>
      </c>
      <c r="AB52" s="151" t="s">
        <v>53</v>
      </c>
      <c r="AC52" s="151" t="s">
        <v>53</v>
      </c>
      <c r="AD52" s="151" t="s">
        <v>53</v>
      </c>
      <c r="AE52" s="151" t="s">
        <v>53</v>
      </c>
      <c r="AF52" s="151" t="s">
        <v>53</v>
      </c>
      <c r="AG52" s="151" t="s">
        <v>53</v>
      </c>
      <c r="AH52" s="151"/>
      <c r="AI52" s="151" t="s">
        <v>53</v>
      </c>
      <c r="AJ52" s="151" t="s">
        <v>53</v>
      </c>
      <c r="AK52" s="151" t="s">
        <v>53</v>
      </c>
      <c r="AL52" s="151"/>
      <c r="AM52" s="151"/>
      <c r="AN52" s="3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</row>
    <row r="53" spans="1:744" ht="16.5">
      <c r="A53" s="885"/>
      <c r="B53" s="886"/>
      <c r="C53" s="15"/>
      <c r="D53" s="18"/>
      <c r="E53" s="95"/>
      <c r="F53" s="151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151" t="s">
        <v>53</v>
      </c>
      <c r="U53" s="151" t="s">
        <v>53</v>
      </c>
      <c r="V53" s="151" t="s">
        <v>53</v>
      </c>
      <c r="W53" s="151" t="s">
        <v>53</v>
      </c>
      <c r="X53" s="151" t="s">
        <v>53</v>
      </c>
      <c r="Y53" s="151" t="s">
        <v>53</v>
      </c>
      <c r="Z53" s="151" t="s">
        <v>53</v>
      </c>
      <c r="AA53" s="151" t="s">
        <v>53</v>
      </c>
      <c r="AB53" s="151" t="s">
        <v>53</v>
      </c>
      <c r="AC53" s="151" t="s">
        <v>53</v>
      </c>
      <c r="AD53" s="151" t="s">
        <v>53</v>
      </c>
      <c r="AE53" s="151" t="s">
        <v>53</v>
      </c>
      <c r="AF53" s="151" t="s">
        <v>53</v>
      </c>
      <c r="AG53" s="151" t="s">
        <v>53</v>
      </c>
      <c r="AH53" s="151"/>
      <c r="AI53" s="151" t="s">
        <v>53</v>
      </c>
      <c r="AJ53" s="151" t="s">
        <v>53</v>
      </c>
      <c r="AK53" s="151" t="s">
        <v>53</v>
      </c>
      <c r="AL53" s="151"/>
      <c r="AM53" s="151"/>
      <c r="AN53" s="3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</row>
    <row r="54" spans="1:744" ht="63.75">
      <c r="A54" s="75">
        <v>6</v>
      </c>
      <c r="B54" s="76" t="s">
        <v>161</v>
      </c>
      <c r="C54" s="131" t="s">
        <v>149</v>
      </c>
      <c r="D54" s="18" t="s">
        <v>0</v>
      </c>
      <c r="E54" s="141" t="s">
        <v>1</v>
      </c>
      <c r="F54" s="141" t="s">
        <v>2</v>
      </c>
      <c r="G54" s="141" t="s">
        <v>3</v>
      </c>
      <c r="H54" s="141" t="s">
        <v>4</v>
      </c>
      <c r="I54" s="141" t="s">
        <v>5</v>
      </c>
      <c r="J54" s="141" t="s">
        <v>6</v>
      </c>
      <c r="K54" s="141" t="s">
        <v>7</v>
      </c>
      <c r="L54" s="141" t="s">
        <v>8</v>
      </c>
      <c r="M54" s="141" t="s">
        <v>9</v>
      </c>
      <c r="N54" s="141" t="s">
        <v>10</v>
      </c>
      <c r="O54" s="141" t="s">
        <v>11</v>
      </c>
      <c r="P54" s="141" t="s">
        <v>12</v>
      </c>
      <c r="Q54" s="141" t="s">
        <v>13</v>
      </c>
      <c r="R54" s="142" t="s">
        <v>141</v>
      </c>
      <c r="S54" s="21" t="s">
        <v>14</v>
      </c>
      <c r="T54" s="141" t="s">
        <v>15</v>
      </c>
      <c r="U54" s="141" t="s">
        <v>16</v>
      </c>
      <c r="V54" s="141" t="s">
        <v>17</v>
      </c>
      <c r="W54" s="141" t="s">
        <v>18</v>
      </c>
      <c r="X54" s="141" t="s">
        <v>19</v>
      </c>
      <c r="Y54" s="141" t="s">
        <v>20</v>
      </c>
      <c r="Z54" s="141" t="s">
        <v>21</v>
      </c>
      <c r="AA54" s="141" t="s">
        <v>22</v>
      </c>
      <c r="AB54" s="141" t="s">
        <v>23</v>
      </c>
      <c r="AC54" s="141" t="s">
        <v>24</v>
      </c>
      <c r="AD54" s="141" t="s">
        <v>25</v>
      </c>
      <c r="AE54" s="141" t="s">
        <v>26</v>
      </c>
      <c r="AF54" s="141" t="s">
        <v>27</v>
      </c>
      <c r="AG54" s="141" t="s">
        <v>28</v>
      </c>
      <c r="AH54" s="142"/>
      <c r="AI54" s="142" t="s">
        <v>142</v>
      </c>
      <c r="AJ54" s="143" t="s">
        <v>143</v>
      </c>
      <c r="AK54" s="141" t="s">
        <v>144</v>
      </c>
      <c r="AL54" s="141"/>
      <c r="AM54" s="141"/>
      <c r="AN54" s="75" t="s">
        <v>36</v>
      </c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  <c r="IN54" s="146"/>
      <c r="IO54" s="146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6"/>
      <c r="JA54" s="146"/>
      <c r="JB54" s="146"/>
      <c r="JC54" s="146"/>
      <c r="JD54" s="146"/>
      <c r="JE54" s="146"/>
      <c r="JF54" s="146"/>
      <c r="JG54" s="146"/>
      <c r="JH54" s="146"/>
      <c r="JI54" s="146"/>
      <c r="JJ54" s="146"/>
      <c r="JK54" s="146"/>
      <c r="JL54" s="146"/>
      <c r="JM54" s="146"/>
      <c r="JN54" s="146"/>
      <c r="JO54" s="146"/>
      <c r="JP54" s="146"/>
      <c r="JQ54" s="146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6"/>
      <c r="KC54" s="146"/>
      <c r="KD54" s="146"/>
      <c r="KE54" s="146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6"/>
      <c r="LE54" s="146"/>
      <c r="LF54" s="146"/>
      <c r="LG54" s="146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6"/>
      <c r="LS54" s="146"/>
      <c r="LT54" s="146"/>
      <c r="LU54" s="146"/>
      <c r="LV54" s="146"/>
      <c r="LW54" s="146"/>
      <c r="LX54" s="146"/>
      <c r="LY54" s="146"/>
      <c r="LZ54" s="146"/>
      <c r="MA54" s="146"/>
      <c r="MB54" s="146"/>
      <c r="MC54" s="146"/>
      <c r="MD54" s="146"/>
      <c r="ME54" s="146"/>
      <c r="MF54" s="146"/>
      <c r="MG54" s="146"/>
      <c r="MH54" s="146"/>
      <c r="MI54" s="146"/>
      <c r="MJ54" s="146"/>
      <c r="MK54" s="146"/>
      <c r="ML54" s="146"/>
      <c r="MM54" s="146"/>
      <c r="MN54" s="146"/>
      <c r="MO54" s="146"/>
      <c r="MP54" s="146"/>
      <c r="MQ54" s="146"/>
      <c r="MR54" s="146"/>
      <c r="MS54" s="146"/>
      <c r="MT54" s="146"/>
      <c r="MU54" s="146"/>
      <c r="MV54" s="146"/>
      <c r="MW54" s="146"/>
      <c r="MX54" s="146"/>
      <c r="MY54" s="146"/>
      <c r="MZ54" s="146"/>
      <c r="NA54" s="146"/>
      <c r="NB54" s="146"/>
      <c r="NC54" s="146"/>
      <c r="ND54" s="146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6"/>
      <c r="NW54" s="146"/>
      <c r="NX54" s="146"/>
      <c r="NY54" s="146"/>
      <c r="NZ54" s="146"/>
      <c r="OA54" s="146"/>
      <c r="OB54" s="146"/>
      <c r="OC54" s="146"/>
      <c r="OD54" s="146"/>
      <c r="OE54" s="146"/>
      <c r="OF54" s="146"/>
      <c r="OG54" s="146"/>
      <c r="OH54" s="146"/>
      <c r="OI54" s="146"/>
      <c r="OJ54" s="146"/>
      <c r="OK54" s="146"/>
      <c r="OL54" s="146"/>
      <c r="OM54" s="146"/>
      <c r="ON54" s="146"/>
      <c r="OO54" s="146"/>
      <c r="OP54" s="146"/>
      <c r="OQ54" s="146"/>
      <c r="OR54" s="146"/>
      <c r="OS54" s="146"/>
      <c r="OT54" s="146"/>
      <c r="OU54" s="146"/>
      <c r="OV54" s="146"/>
      <c r="OW54" s="146"/>
      <c r="OX54" s="146"/>
      <c r="OY54" s="146"/>
      <c r="OZ54" s="146"/>
      <c r="PA54" s="146"/>
      <c r="PB54" s="146"/>
      <c r="PC54" s="146"/>
      <c r="PD54" s="146"/>
      <c r="PE54" s="146"/>
      <c r="PF54" s="146"/>
      <c r="PG54" s="146"/>
      <c r="PH54" s="146"/>
      <c r="PI54" s="146"/>
      <c r="PJ54" s="146"/>
      <c r="PK54" s="146"/>
      <c r="PL54" s="146"/>
      <c r="PM54" s="146"/>
      <c r="PN54" s="146"/>
      <c r="PO54" s="146"/>
      <c r="PP54" s="146"/>
      <c r="PQ54" s="146"/>
      <c r="PR54" s="146"/>
      <c r="PS54" s="146"/>
      <c r="PT54" s="146"/>
      <c r="PU54" s="146"/>
      <c r="PV54" s="146"/>
      <c r="PW54" s="146"/>
      <c r="PX54" s="146"/>
      <c r="PY54" s="146"/>
      <c r="PZ54" s="146"/>
      <c r="QA54" s="146"/>
      <c r="QB54" s="146"/>
      <c r="QC54" s="146"/>
      <c r="QD54" s="146"/>
      <c r="QE54" s="146"/>
      <c r="QF54" s="146"/>
      <c r="QG54" s="146"/>
      <c r="QH54" s="146"/>
      <c r="QI54" s="146"/>
      <c r="QJ54" s="146"/>
      <c r="QK54" s="146"/>
      <c r="QL54" s="146"/>
      <c r="QM54" s="146"/>
      <c r="QN54" s="146"/>
      <c r="QO54" s="146"/>
      <c r="QP54" s="146"/>
      <c r="QQ54" s="146"/>
      <c r="QR54" s="146"/>
      <c r="QS54" s="146"/>
      <c r="QT54" s="146"/>
      <c r="QU54" s="146"/>
      <c r="QV54" s="146"/>
      <c r="QW54" s="146"/>
      <c r="QX54" s="146"/>
      <c r="QY54" s="146"/>
      <c r="QZ54" s="146"/>
      <c r="RA54" s="146"/>
      <c r="RB54" s="146"/>
      <c r="RC54" s="146"/>
      <c r="RD54" s="146"/>
      <c r="RE54" s="146"/>
      <c r="RF54" s="146"/>
      <c r="RG54" s="146"/>
      <c r="RH54" s="146"/>
      <c r="RI54" s="146"/>
      <c r="RJ54" s="146"/>
      <c r="RK54" s="146"/>
      <c r="RL54" s="146"/>
      <c r="RM54" s="146"/>
      <c r="RN54" s="146"/>
      <c r="RO54" s="146"/>
      <c r="RP54" s="146"/>
      <c r="RQ54" s="146"/>
      <c r="RR54" s="146"/>
      <c r="RS54" s="146"/>
      <c r="RT54" s="146"/>
      <c r="RU54" s="146"/>
      <c r="RV54" s="146"/>
      <c r="RW54" s="146"/>
      <c r="RX54" s="146"/>
      <c r="RY54" s="146"/>
      <c r="RZ54" s="146"/>
      <c r="SA54" s="146"/>
      <c r="SB54" s="146"/>
      <c r="SC54" s="146"/>
      <c r="SD54" s="146"/>
      <c r="SE54" s="146"/>
      <c r="SF54" s="146"/>
      <c r="SG54" s="146"/>
      <c r="SH54" s="146"/>
      <c r="SI54" s="146"/>
      <c r="SJ54" s="146"/>
      <c r="SK54" s="146"/>
      <c r="SL54" s="146"/>
      <c r="SM54" s="146"/>
      <c r="SN54" s="146"/>
      <c r="SO54" s="146"/>
      <c r="SP54" s="146"/>
      <c r="SQ54" s="146"/>
      <c r="SR54" s="146"/>
      <c r="SS54" s="146"/>
      <c r="ST54" s="146"/>
      <c r="SU54" s="146"/>
      <c r="SV54" s="146"/>
      <c r="SW54" s="146"/>
      <c r="SX54" s="146"/>
      <c r="SY54" s="146"/>
      <c r="SZ54" s="146"/>
      <c r="TA54" s="146"/>
      <c r="TB54" s="146"/>
      <c r="TC54" s="146"/>
      <c r="TD54" s="146"/>
      <c r="TE54" s="146"/>
      <c r="TF54" s="146"/>
      <c r="TG54" s="146"/>
      <c r="TH54" s="146"/>
      <c r="TI54" s="146"/>
      <c r="TJ54" s="146"/>
      <c r="TK54" s="146"/>
      <c r="TL54" s="146"/>
      <c r="TM54" s="146"/>
      <c r="TN54" s="146"/>
      <c r="TO54" s="146"/>
      <c r="TP54" s="146"/>
      <c r="TQ54" s="146"/>
      <c r="TR54" s="146"/>
      <c r="TS54" s="146"/>
      <c r="TT54" s="146"/>
      <c r="TU54" s="146"/>
      <c r="TV54" s="146"/>
      <c r="TW54" s="146"/>
      <c r="TX54" s="146"/>
      <c r="TY54" s="146"/>
      <c r="TZ54" s="146"/>
      <c r="UA54" s="146"/>
      <c r="UB54" s="146"/>
      <c r="UC54" s="146"/>
      <c r="UD54" s="146"/>
      <c r="UE54" s="146"/>
      <c r="UF54" s="146"/>
      <c r="UG54" s="146"/>
      <c r="UH54" s="146"/>
      <c r="UI54" s="146"/>
      <c r="UJ54" s="146"/>
      <c r="UK54" s="146"/>
      <c r="UL54" s="146"/>
      <c r="UM54" s="146"/>
      <c r="UN54" s="146"/>
      <c r="UO54" s="146"/>
      <c r="UP54" s="146"/>
      <c r="UQ54" s="146"/>
      <c r="UR54" s="146"/>
      <c r="US54" s="146"/>
      <c r="UT54" s="146"/>
      <c r="UU54" s="146"/>
      <c r="UV54" s="146"/>
      <c r="UW54" s="146"/>
      <c r="UX54" s="146"/>
      <c r="UY54" s="146"/>
      <c r="UZ54" s="146"/>
      <c r="VA54" s="146"/>
      <c r="VB54" s="146"/>
      <c r="VC54" s="146"/>
      <c r="VD54" s="146"/>
      <c r="VE54" s="146"/>
      <c r="VF54" s="146"/>
      <c r="VG54" s="146"/>
      <c r="VH54" s="146"/>
      <c r="VI54" s="146"/>
      <c r="VJ54" s="146"/>
      <c r="VK54" s="146"/>
      <c r="VL54" s="146"/>
      <c r="VM54" s="146"/>
      <c r="VN54" s="146"/>
      <c r="VO54" s="146"/>
      <c r="VP54" s="146"/>
      <c r="VQ54" s="146"/>
      <c r="VR54" s="146"/>
      <c r="VS54" s="146"/>
      <c r="VT54" s="146"/>
      <c r="VU54" s="146"/>
      <c r="VV54" s="146"/>
      <c r="VW54" s="146"/>
      <c r="VX54" s="146"/>
      <c r="VY54" s="146"/>
      <c r="VZ54" s="146"/>
      <c r="WA54" s="146"/>
      <c r="WB54" s="146"/>
      <c r="WC54" s="146"/>
      <c r="WD54" s="146"/>
      <c r="WE54" s="146"/>
      <c r="WF54" s="146"/>
      <c r="WG54" s="146"/>
      <c r="WH54" s="146"/>
      <c r="WI54" s="146"/>
      <c r="WJ54" s="146"/>
      <c r="WK54" s="146"/>
      <c r="WL54" s="146"/>
      <c r="WM54" s="146"/>
      <c r="WN54" s="146"/>
      <c r="WO54" s="146"/>
      <c r="WP54" s="146"/>
      <c r="WQ54" s="146"/>
      <c r="WR54" s="146"/>
      <c r="WS54" s="146"/>
      <c r="WT54" s="146"/>
      <c r="WU54" s="146"/>
      <c r="WV54" s="146"/>
      <c r="WW54" s="146"/>
      <c r="WX54" s="146"/>
      <c r="WY54" s="146"/>
      <c r="WZ54" s="146"/>
      <c r="XA54" s="146"/>
      <c r="XB54" s="146"/>
      <c r="XC54" s="146"/>
      <c r="XD54" s="146"/>
      <c r="XE54" s="146"/>
      <c r="XF54" s="146"/>
      <c r="XG54" s="146"/>
      <c r="XH54" s="146"/>
      <c r="XI54" s="146"/>
      <c r="XJ54" s="146"/>
      <c r="XK54" s="146"/>
      <c r="XL54" s="146"/>
      <c r="XM54" s="146"/>
      <c r="XN54" s="146"/>
      <c r="XO54" s="146"/>
      <c r="XP54" s="146"/>
      <c r="XQ54" s="146"/>
      <c r="XR54" s="146"/>
      <c r="XS54" s="146"/>
      <c r="XT54" s="146"/>
      <c r="XU54" s="146"/>
      <c r="XV54" s="146"/>
      <c r="XW54" s="146"/>
      <c r="XX54" s="146"/>
      <c r="XY54" s="146"/>
      <c r="XZ54" s="146"/>
      <c r="YA54" s="146"/>
      <c r="YB54" s="146"/>
      <c r="YC54" s="146"/>
      <c r="YD54" s="146"/>
      <c r="YE54" s="146"/>
      <c r="YF54" s="146"/>
      <c r="YG54" s="146"/>
      <c r="YH54" s="146"/>
      <c r="YI54" s="146"/>
      <c r="YJ54" s="146"/>
      <c r="YK54" s="146"/>
      <c r="YL54" s="146"/>
      <c r="YM54" s="146"/>
      <c r="YN54" s="146"/>
      <c r="YO54" s="146"/>
      <c r="YP54" s="146"/>
      <c r="YQ54" s="146"/>
      <c r="YR54" s="146"/>
      <c r="YS54" s="146"/>
      <c r="YT54" s="146"/>
      <c r="YU54" s="146"/>
      <c r="YV54" s="146"/>
      <c r="YW54" s="146"/>
      <c r="YX54" s="146"/>
      <c r="YY54" s="146"/>
      <c r="YZ54" s="146"/>
      <c r="ZA54" s="146"/>
      <c r="ZB54" s="146"/>
      <c r="ZC54" s="146"/>
      <c r="ZD54" s="146"/>
      <c r="ZE54" s="146"/>
      <c r="ZF54" s="146"/>
      <c r="ZG54" s="146"/>
      <c r="ZH54" s="146"/>
      <c r="ZI54" s="146"/>
      <c r="ZJ54" s="146"/>
      <c r="ZK54" s="146"/>
      <c r="ZL54" s="146"/>
      <c r="ZM54" s="146"/>
      <c r="ZN54" s="146"/>
      <c r="ZO54" s="146"/>
      <c r="ZP54" s="146"/>
      <c r="ZQ54" s="146"/>
      <c r="ZR54" s="146"/>
      <c r="ZS54" s="146"/>
      <c r="ZT54" s="146"/>
      <c r="ZU54" s="146"/>
      <c r="ZV54" s="146"/>
      <c r="ZW54" s="146"/>
      <c r="ZX54" s="146"/>
      <c r="ZY54" s="146"/>
      <c r="ZZ54" s="146"/>
      <c r="AAA54" s="146"/>
      <c r="AAB54" s="146"/>
      <c r="AAC54" s="146"/>
      <c r="AAD54" s="146"/>
      <c r="AAE54" s="146"/>
      <c r="AAF54" s="146"/>
      <c r="AAG54" s="146"/>
      <c r="AAH54" s="146"/>
      <c r="AAI54" s="146"/>
      <c r="AAJ54" s="146"/>
      <c r="AAK54" s="146"/>
      <c r="AAL54" s="146"/>
      <c r="AAM54" s="146"/>
      <c r="AAN54" s="146"/>
      <c r="AAO54" s="146"/>
      <c r="AAP54" s="146"/>
      <c r="AAQ54" s="146"/>
      <c r="AAR54" s="146"/>
      <c r="AAS54" s="146"/>
      <c r="AAT54" s="146"/>
      <c r="AAU54" s="146"/>
      <c r="AAV54" s="146"/>
      <c r="AAW54" s="146"/>
      <c r="AAX54" s="146"/>
      <c r="AAY54" s="146"/>
      <c r="AAZ54" s="146"/>
      <c r="ABA54" s="146"/>
      <c r="ABB54" s="146"/>
      <c r="ABC54" s="146"/>
      <c r="ABD54" s="146"/>
      <c r="ABE54" s="146"/>
      <c r="ABF54" s="146"/>
      <c r="ABG54" s="146"/>
      <c r="ABH54" s="146"/>
      <c r="ABI54" s="146"/>
      <c r="ABJ54" s="146"/>
      <c r="ABK54" s="146"/>
      <c r="ABL54" s="146"/>
      <c r="ABM54" s="146"/>
      <c r="ABN54" s="146"/>
      <c r="ABO54" s="146"/>
      <c r="ABP54" s="146"/>
    </row>
    <row r="55" spans="1:744" ht="33">
      <c r="A55" s="881"/>
      <c r="B55" s="882"/>
      <c r="C55" s="156" t="s">
        <v>37</v>
      </c>
      <c r="D55" s="11"/>
      <c r="E55" s="29" t="s">
        <v>45</v>
      </c>
      <c r="F55" s="29" t="s">
        <v>46</v>
      </c>
      <c r="G55" s="29"/>
      <c r="H55" s="29" t="s">
        <v>38</v>
      </c>
      <c r="I55" s="29" t="s">
        <v>39</v>
      </c>
      <c r="J55" s="29" t="s">
        <v>40</v>
      </c>
      <c r="K55" s="29" t="s">
        <v>41</v>
      </c>
      <c r="L55" s="29" t="s">
        <v>42</v>
      </c>
      <c r="M55" s="29" t="s">
        <v>43</v>
      </c>
      <c r="N55" s="29" t="s">
        <v>47</v>
      </c>
      <c r="O55" s="29" t="s">
        <v>48</v>
      </c>
      <c r="P55" s="29" t="s">
        <v>49</v>
      </c>
      <c r="Q55" s="29" t="s">
        <v>50</v>
      </c>
      <c r="R55" s="29"/>
      <c r="S55" s="30"/>
      <c r="T55" s="29" t="s">
        <v>51</v>
      </c>
      <c r="U55" s="29" t="s">
        <v>52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1"/>
      <c r="AJ55" s="145"/>
      <c r="AK55" s="3"/>
      <c r="AL55" s="3"/>
      <c r="AM55" s="3"/>
      <c r="AN55" s="3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</row>
    <row r="56" spans="1:744" ht="16.5">
      <c r="A56" s="883"/>
      <c r="B56" s="884"/>
      <c r="C56" s="15" t="s">
        <v>29</v>
      </c>
      <c r="D56" s="18"/>
      <c r="E56" s="95">
        <v>130</v>
      </c>
      <c r="F56" s="95">
        <v>75</v>
      </c>
      <c r="G56" s="95">
        <v>100</v>
      </c>
      <c r="H56" s="95">
        <v>50</v>
      </c>
      <c r="I56" s="95">
        <v>10</v>
      </c>
      <c r="J56" s="95">
        <v>30</v>
      </c>
      <c r="K56" s="95">
        <v>250</v>
      </c>
      <c r="L56" s="95">
        <v>250</v>
      </c>
      <c r="M56" s="151" t="s">
        <v>53</v>
      </c>
      <c r="N56" s="95">
        <v>1050</v>
      </c>
      <c r="O56" s="95">
        <v>700</v>
      </c>
      <c r="P56" s="151" t="s">
        <v>53</v>
      </c>
      <c r="Q56" s="151" t="s">
        <v>53</v>
      </c>
      <c r="R56" s="151" t="s">
        <v>53</v>
      </c>
      <c r="S56" s="96"/>
      <c r="T56" s="95">
        <v>2000</v>
      </c>
      <c r="U56" s="95">
        <v>60000</v>
      </c>
      <c r="V56" s="95">
        <v>1500</v>
      </c>
      <c r="W56" s="151" t="s">
        <v>53</v>
      </c>
      <c r="X56" s="95">
        <v>6000</v>
      </c>
      <c r="Y56" s="151" t="s">
        <v>53</v>
      </c>
      <c r="Z56" s="151" t="s">
        <v>53</v>
      </c>
      <c r="AA56" s="151" t="s">
        <v>53</v>
      </c>
      <c r="AB56" s="95">
        <v>2500</v>
      </c>
      <c r="AC56" s="151" t="s">
        <v>53</v>
      </c>
      <c r="AD56" s="151" t="s">
        <v>53</v>
      </c>
      <c r="AE56" s="151" t="s">
        <v>53</v>
      </c>
      <c r="AF56" s="151" t="s">
        <v>53</v>
      </c>
      <c r="AG56" s="95">
        <v>7000</v>
      </c>
      <c r="AH56" s="95"/>
      <c r="AI56" s="151" t="s">
        <v>53</v>
      </c>
      <c r="AJ56" s="151" t="s">
        <v>53</v>
      </c>
      <c r="AK56" s="151" t="s">
        <v>53</v>
      </c>
      <c r="AL56" s="151"/>
      <c r="AM56" s="151"/>
      <c r="AN56" s="1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</row>
    <row r="57" spans="1:744" ht="16.5">
      <c r="A57" s="883"/>
      <c r="B57" s="884"/>
      <c r="C57" s="15"/>
      <c r="D57" s="18"/>
      <c r="E57" s="95"/>
      <c r="F57" s="95"/>
      <c r="G57" s="95"/>
      <c r="H57" s="95"/>
      <c r="I57" s="95"/>
      <c r="J57" s="95"/>
      <c r="K57" s="95"/>
      <c r="L57" s="95"/>
      <c r="M57" s="151"/>
      <c r="N57" s="95"/>
      <c r="O57" s="95"/>
      <c r="P57" s="151"/>
      <c r="Q57" s="151"/>
      <c r="R57" s="151"/>
      <c r="S57" s="96"/>
      <c r="T57" s="95"/>
      <c r="U57" s="95"/>
      <c r="V57" s="95"/>
      <c r="W57" s="151"/>
      <c r="X57" s="95"/>
      <c r="Y57" s="151"/>
      <c r="Z57" s="151"/>
      <c r="AA57" s="151"/>
      <c r="AB57" s="95"/>
      <c r="AC57" s="151"/>
      <c r="AD57" s="151"/>
      <c r="AE57" s="151"/>
      <c r="AF57" s="151"/>
      <c r="AG57" s="95"/>
      <c r="AH57" s="95"/>
      <c r="AI57" s="151"/>
      <c r="AJ57" s="151"/>
      <c r="AK57" s="151"/>
      <c r="AL57" s="151"/>
      <c r="AM57" s="151"/>
      <c r="AN57" s="1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</row>
    <row r="58" spans="1:744" ht="16.5">
      <c r="A58" s="883"/>
      <c r="B58" s="884"/>
      <c r="C58" s="15" t="s">
        <v>30</v>
      </c>
      <c r="D58" s="18"/>
      <c r="E58" s="151" t="s">
        <v>53</v>
      </c>
      <c r="F58" s="151" t="s">
        <v>53</v>
      </c>
      <c r="G58" s="151" t="s">
        <v>53</v>
      </c>
      <c r="H58" s="151" t="s">
        <v>53</v>
      </c>
      <c r="I58" s="151" t="s">
        <v>53</v>
      </c>
      <c r="J58" s="151" t="s">
        <v>53</v>
      </c>
      <c r="K58" s="151" t="s">
        <v>53</v>
      </c>
      <c r="L58" s="151" t="s">
        <v>53</v>
      </c>
      <c r="M58" s="151" t="s">
        <v>53</v>
      </c>
      <c r="N58" s="151" t="s">
        <v>53</v>
      </c>
      <c r="O58" s="151" t="s">
        <v>53</v>
      </c>
      <c r="P58" s="151" t="s">
        <v>53</v>
      </c>
      <c r="Q58" s="151" t="s">
        <v>53</v>
      </c>
      <c r="R58" s="151" t="s">
        <v>53</v>
      </c>
      <c r="S58" s="96"/>
      <c r="T58" s="151" t="s">
        <v>53</v>
      </c>
      <c r="U58" s="151" t="s">
        <v>53</v>
      </c>
      <c r="V58" s="151" t="s">
        <v>53</v>
      </c>
      <c r="W58" s="151" t="s">
        <v>53</v>
      </c>
      <c r="X58" s="151" t="s">
        <v>53</v>
      </c>
      <c r="Y58" s="151" t="s">
        <v>53</v>
      </c>
      <c r="Z58" s="151" t="s">
        <v>53</v>
      </c>
      <c r="AA58" s="151" t="s">
        <v>53</v>
      </c>
      <c r="AB58" s="151" t="s">
        <v>53</v>
      </c>
      <c r="AC58" s="151" t="s">
        <v>53</v>
      </c>
      <c r="AD58" s="151" t="s">
        <v>53</v>
      </c>
      <c r="AE58" s="151" t="s">
        <v>53</v>
      </c>
      <c r="AF58" s="151" t="s">
        <v>53</v>
      </c>
      <c r="AG58" s="151" t="s">
        <v>53</v>
      </c>
      <c r="AH58" s="151"/>
      <c r="AI58" s="151" t="s">
        <v>53</v>
      </c>
      <c r="AJ58" s="151" t="s">
        <v>53</v>
      </c>
      <c r="AK58" s="151" t="s">
        <v>53</v>
      </c>
      <c r="AL58" s="151"/>
      <c r="AM58" s="151"/>
      <c r="AN58" s="1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</row>
    <row r="59" spans="1:744" ht="16.5">
      <c r="A59" s="883"/>
      <c r="B59" s="884"/>
      <c r="C59" s="15"/>
      <c r="D59" s="18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96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</row>
    <row r="60" spans="1:744" ht="16.5">
      <c r="A60" s="883"/>
      <c r="B60" s="884"/>
      <c r="C60" s="15" t="s">
        <v>31</v>
      </c>
      <c r="D60" s="18"/>
      <c r="E60" s="95">
        <v>130</v>
      </c>
      <c r="F60" s="95">
        <v>75</v>
      </c>
      <c r="G60" s="95">
        <v>100</v>
      </c>
      <c r="H60" s="95">
        <v>50</v>
      </c>
      <c r="I60" s="95">
        <v>10</v>
      </c>
      <c r="J60" s="95">
        <v>30</v>
      </c>
      <c r="K60" s="151" t="s">
        <v>53</v>
      </c>
      <c r="L60" s="151" t="s">
        <v>53</v>
      </c>
      <c r="M60" s="151" t="s">
        <v>53</v>
      </c>
      <c r="N60" s="95">
        <v>1050</v>
      </c>
      <c r="O60" s="95">
        <v>700</v>
      </c>
      <c r="P60" s="151" t="s">
        <v>53</v>
      </c>
      <c r="Q60" s="151" t="s">
        <v>53</v>
      </c>
      <c r="R60" s="151" t="s">
        <v>53</v>
      </c>
      <c r="S60" s="96"/>
      <c r="T60" s="151" t="s">
        <v>53</v>
      </c>
      <c r="U60" s="95">
        <v>60000</v>
      </c>
      <c r="V60" s="95">
        <v>1500</v>
      </c>
      <c r="W60" s="151" t="s">
        <v>53</v>
      </c>
      <c r="X60" s="95">
        <v>6000</v>
      </c>
      <c r="Y60" s="151" t="s">
        <v>53</v>
      </c>
      <c r="Z60" s="151" t="s">
        <v>53</v>
      </c>
      <c r="AA60" s="151" t="s">
        <v>53</v>
      </c>
      <c r="AB60" s="151" t="s">
        <v>53</v>
      </c>
      <c r="AC60" s="151" t="s">
        <v>53</v>
      </c>
      <c r="AD60" s="151" t="s">
        <v>53</v>
      </c>
      <c r="AE60" s="151" t="s">
        <v>53</v>
      </c>
      <c r="AF60" s="151" t="s">
        <v>53</v>
      </c>
      <c r="AG60" s="95">
        <v>7000</v>
      </c>
      <c r="AH60" s="95"/>
      <c r="AI60" s="151" t="s">
        <v>53</v>
      </c>
      <c r="AJ60" s="151" t="s">
        <v>53</v>
      </c>
      <c r="AK60" s="151" t="s">
        <v>53</v>
      </c>
      <c r="AL60" s="151"/>
      <c r="AM60" s="151"/>
      <c r="AN60" s="1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</row>
    <row r="61" spans="1:744" ht="16.5">
      <c r="A61" s="883"/>
      <c r="B61" s="884"/>
      <c r="C61" s="15"/>
      <c r="D61" s="18"/>
      <c r="E61" s="95"/>
      <c r="F61" s="95"/>
      <c r="G61" s="95"/>
      <c r="H61" s="95"/>
      <c r="I61" s="95"/>
      <c r="J61" s="95"/>
      <c r="K61" s="151"/>
      <c r="L61" s="151"/>
      <c r="M61" s="151"/>
      <c r="N61" s="95"/>
      <c r="O61" s="95"/>
      <c r="P61" s="151"/>
      <c r="Q61" s="151"/>
      <c r="R61" s="151"/>
      <c r="S61" s="96"/>
      <c r="T61" s="151"/>
      <c r="U61" s="95"/>
      <c r="V61" s="95"/>
      <c r="W61" s="151"/>
      <c r="X61" s="95"/>
      <c r="Y61" s="151"/>
      <c r="Z61" s="151"/>
      <c r="AA61" s="151"/>
      <c r="AB61" s="151"/>
      <c r="AC61" s="151"/>
      <c r="AD61" s="151"/>
      <c r="AE61" s="151"/>
      <c r="AF61" s="151"/>
      <c r="AG61" s="95"/>
      <c r="AH61" s="95"/>
      <c r="AI61" s="151"/>
      <c r="AJ61" s="151"/>
      <c r="AK61" s="151"/>
      <c r="AL61" s="151"/>
      <c r="AM61" s="151"/>
      <c r="AN61" s="1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</row>
    <row r="62" spans="1:744" ht="16.5">
      <c r="A62" s="883"/>
      <c r="B62" s="884"/>
      <c r="C62" s="15" t="s">
        <v>32</v>
      </c>
      <c r="D62" s="18"/>
      <c r="E62" s="151" t="s">
        <v>53</v>
      </c>
      <c r="F62" s="151" t="s">
        <v>53</v>
      </c>
      <c r="G62" s="151" t="s">
        <v>53</v>
      </c>
      <c r="H62" s="151" t="s">
        <v>53</v>
      </c>
      <c r="I62" s="151" t="s">
        <v>53</v>
      </c>
      <c r="J62" s="151" t="s">
        <v>53</v>
      </c>
      <c r="K62" s="151" t="s">
        <v>53</v>
      </c>
      <c r="L62" s="151" t="s">
        <v>53</v>
      </c>
      <c r="M62" s="151" t="s">
        <v>53</v>
      </c>
      <c r="N62" s="151" t="s">
        <v>53</v>
      </c>
      <c r="O62" s="151" t="s">
        <v>53</v>
      </c>
      <c r="P62" s="151" t="s">
        <v>53</v>
      </c>
      <c r="Q62" s="151" t="s">
        <v>53</v>
      </c>
      <c r="R62" s="151" t="s">
        <v>53</v>
      </c>
      <c r="S62" s="96"/>
      <c r="T62" s="151" t="s">
        <v>53</v>
      </c>
      <c r="U62" s="151" t="s">
        <v>53</v>
      </c>
      <c r="V62" s="151" t="s">
        <v>53</v>
      </c>
      <c r="W62" s="151" t="s">
        <v>53</v>
      </c>
      <c r="X62" s="151" t="s">
        <v>53</v>
      </c>
      <c r="Y62" s="151" t="s">
        <v>53</v>
      </c>
      <c r="Z62" s="151" t="s">
        <v>53</v>
      </c>
      <c r="AA62" s="151" t="s">
        <v>53</v>
      </c>
      <c r="AB62" s="151" t="s">
        <v>53</v>
      </c>
      <c r="AC62" s="151" t="s">
        <v>53</v>
      </c>
      <c r="AD62" s="151" t="s">
        <v>53</v>
      </c>
      <c r="AE62" s="151" t="s">
        <v>53</v>
      </c>
      <c r="AF62" s="151" t="s">
        <v>53</v>
      </c>
      <c r="AG62" s="151" t="s">
        <v>53</v>
      </c>
      <c r="AH62" s="151"/>
      <c r="AI62" s="151" t="s">
        <v>53</v>
      </c>
      <c r="AJ62" s="151" t="s">
        <v>53</v>
      </c>
      <c r="AK62" s="151" t="s">
        <v>53</v>
      </c>
      <c r="AL62" s="151"/>
      <c r="AM62" s="151"/>
      <c r="AN62" s="1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</row>
    <row r="63" spans="1:744" ht="16.5">
      <c r="A63" s="883"/>
      <c r="B63" s="884"/>
      <c r="C63" s="15"/>
      <c r="D63" s="18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96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</row>
    <row r="64" spans="1:744" ht="16.5">
      <c r="A64" s="883"/>
      <c r="B64" s="884"/>
      <c r="C64" s="15" t="s">
        <v>33</v>
      </c>
      <c r="D64" s="18"/>
      <c r="E64" s="95">
        <v>130</v>
      </c>
      <c r="F64" s="95">
        <v>75</v>
      </c>
      <c r="G64" s="95">
        <v>100</v>
      </c>
      <c r="H64" s="95">
        <v>50</v>
      </c>
      <c r="I64" s="95">
        <v>10</v>
      </c>
      <c r="J64" s="95">
        <v>30</v>
      </c>
      <c r="K64" s="151" t="s">
        <v>53</v>
      </c>
      <c r="L64" s="151" t="s">
        <v>53</v>
      </c>
      <c r="M64" s="151" t="s">
        <v>53</v>
      </c>
      <c r="N64" s="95">
        <v>1050</v>
      </c>
      <c r="O64" s="95">
        <v>700</v>
      </c>
      <c r="P64" s="151" t="s">
        <v>53</v>
      </c>
      <c r="Q64" s="151" t="s">
        <v>53</v>
      </c>
      <c r="R64" s="151" t="s">
        <v>53</v>
      </c>
      <c r="S64" s="96"/>
      <c r="T64" s="151" t="s">
        <v>53</v>
      </c>
      <c r="U64" s="95">
        <v>60000</v>
      </c>
      <c r="V64" s="95">
        <v>1500</v>
      </c>
      <c r="W64" s="151" t="s">
        <v>53</v>
      </c>
      <c r="X64" s="95">
        <v>6000</v>
      </c>
      <c r="Y64" s="151" t="s">
        <v>53</v>
      </c>
      <c r="Z64" s="151" t="s">
        <v>53</v>
      </c>
      <c r="AA64" s="151" t="s">
        <v>53</v>
      </c>
      <c r="AB64" s="151" t="s">
        <v>53</v>
      </c>
      <c r="AC64" s="151" t="s">
        <v>53</v>
      </c>
      <c r="AD64" s="151" t="s">
        <v>53</v>
      </c>
      <c r="AE64" s="151" t="s">
        <v>53</v>
      </c>
      <c r="AF64" s="151" t="s">
        <v>53</v>
      </c>
      <c r="AG64" s="95">
        <v>7000</v>
      </c>
      <c r="AH64" s="95"/>
      <c r="AI64" s="151" t="s">
        <v>53</v>
      </c>
      <c r="AJ64" s="151" t="s">
        <v>53</v>
      </c>
      <c r="AK64" s="151" t="s">
        <v>53</v>
      </c>
      <c r="AL64" s="151"/>
      <c r="AM64" s="151"/>
      <c r="AN64" s="1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</row>
    <row r="65" spans="1:744" ht="16.5">
      <c r="A65" s="883"/>
      <c r="B65" s="884"/>
      <c r="C65" s="15"/>
      <c r="D65" s="18"/>
      <c r="E65" s="95"/>
      <c r="F65" s="95"/>
      <c r="G65" s="95"/>
      <c r="H65" s="95"/>
      <c r="I65" s="95"/>
      <c r="J65" s="95"/>
      <c r="K65" s="151"/>
      <c r="L65" s="151"/>
      <c r="M65" s="151"/>
      <c r="N65" s="95"/>
      <c r="O65" s="95"/>
      <c r="P65" s="151"/>
      <c r="Q65" s="151"/>
      <c r="R65" s="151"/>
      <c r="S65" s="96"/>
      <c r="T65" s="151"/>
      <c r="U65" s="95"/>
      <c r="V65" s="95"/>
      <c r="W65" s="151"/>
      <c r="X65" s="95"/>
      <c r="Y65" s="151"/>
      <c r="Z65" s="151"/>
      <c r="AA65" s="151"/>
      <c r="AB65" s="151"/>
      <c r="AC65" s="151"/>
      <c r="AD65" s="151"/>
      <c r="AE65" s="151"/>
      <c r="AF65" s="151"/>
      <c r="AG65" s="95"/>
      <c r="AH65" s="95"/>
      <c r="AI65" s="151"/>
      <c r="AJ65" s="151"/>
      <c r="AK65" s="151"/>
      <c r="AL65" s="151"/>
      <c r="AM65" s="151"/>
      <c r="AN65" s="5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  <c r="AAA65" s="130"/>
      <c r="AAB65" s="130"/>
      <c r="AAC65" s="130"/>
      <c r="AAD65" s="130"/>
      <c r="AAE65" s="130"/>
      <c r="AAF65" s="130"/>
      <c r="AAG65" s="130"/>
      <c r="AAH65" s="130"/>
      <c r="AAI65" s="130"/>
      <c r="AAJ65" s="130"/>
      <c r="AAK65" s="130"/>
      <c r="AAL65" s="130"/>
      <c r="AAM65" s="130"/>
      <c r="AAN65" s="130"/>
      <c r="AAO65" s="130"/>
      <c r="AAP65" s="130"/>
      <c r="AAQ65" s="130"/>
      <c r="AAR65" s="130"/>
      <c r="AAS65" s="130"/>
      <c r="AAT65" s="130"/>
      <c r="AAU65" s="130"/>
      <c r="AAV65" s="130"/>
      <c r="AAW65" s="130"/>
      <c r="AAX65" s="130"/>
      <c r="AAY65" s="130"/>
      <c r="AAZ65" s="130"/>
      <c r="ABA65" s="130"/>
      <c r="ABB65" s="130"/>
      <c r="ABC65" s="130"/>
      <c r="ABD65" s="130"/>
      <c r="ABE65" s="130"/>
      <c r="ABF65" s="130"/>
      <c r="ABG65" s="130"/>
      <c r="ABH65" s="130"/>
      <c r="ABI65" s="130"/>
      <c r="ABJ65" s="130"/>
      <c r="ABK65" s="130"/>
      <c r="ABL65" s="130"/>
      <c r="ABM65" s="130"/>
      <c r="ABN65" s="130"/>
      <c r="ABO65" s="130"/>
      <c r="ABP65" s="130"/>
    </row>
    <row r="66" spans="1:744" ht="16.5">
      <c r="A66" s="883"/>
      <c r="B66" s="884"/>
      <c r="C66" s="15" t="s">
        <v>34</v>
      </c>
      <c r="D66" s="18"/>
      <c r="E66" s="151" t="s">
        <v>53</v>
      </c>
      <c r="F66" s="151" t="s">
        <v>53</v>
      </c>
      <c r="G66" s="151" t="s">
        <v>53</v>
      </c>
      <c r="H66" s="151" t="s">
        <v>53</v>
      </c>
      <c r="I66" s="151" t="s">
        <v>53</v>
      </c>
      <c r="J66" s="151" t="s">
        <v>53</v>
      </c>
      <c r="K66" s="151" t="s">
        <v>53</v>
      </c>
      <c r="L66" s="151" t="s">
        <v>53</v>
      </c>
      <c r="M66" s="151" t="s">
        <v>53</v>
      </c>
      <c r="N66" s="151" t="s">
        <v>53</v>
      </c>
      <c r="O66" s="151" t="s">
        <v>53</v>
      </c>
      <c r="P66" s="151" t="s">
        <v>53</v>
      </c>
      <c r="Q66" s="151" t="s">
        <v>53</v>
      </c>
      <c r="R66" s="151" t="s">
        <v>53</v>
      </c>
      <c r="S66" s="96"/>
      <c r="T66" s="151" t="s">
        <v>53</v>
      </c>
      <c r="U66" s="151" t="s">
        <v>53</v>
      </c>
      <c r="V66" s="151" t="s">
        <v>53</v>
      </c>
      <c r="W66" s="151" t="s">
        <v>53</v>
      </c>
      <c r="X66" s="151" t="s">
        <v>53</v>
      </c>
      <c r="Y66" s="151" t="s">
        <v>53</v>
      </c>
      <c r="Z66" s="151" t="s">
        <v>53</v>
      </c>
      <c r="AA66" s="151" t="s">
        <v>53</v>
      </c>
      <c r="AB66" s="151" t="s">
        <v>53</v>
      </c>
      <c r="AC66" s="151" t="s">
        <v>53</v>
      </c>
      <c r="AD66" s="151" t="s">
        <v>53</v>
      </c>
      <c r="AE66" s="151" t="s">
        <v>53</v>
      </c>
      <c r="AF66" s="151" t="s">
        <v>53</v>
      </c>
      <c r="AG66" s="151" t="s">
        <v>53</v>
      </c>
      <c r="AH66" s="151"/>
      <c r="AI66" s="151" t="s">
        <v>53</v>
      </c>
      <c r="AJ66" s="151" t="s">
        <v>53</v>
      </c>
      <c r="AK66" s="151" t="s">
        <v>53</v>
      </c>
      <c r="AL66" s="151"/>
      <c r="AM66" s="151"/>
      <c r="AN66" s="1"/>
    </row>
    <row r="67" spans="1:744" ht="16.5">
      <c r="A67" s="883"/>
      <c r="B67" s="884"/>
      <c r="C67" s="15"/>
      <c r="D67" s="18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96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3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</row>
    <row r="68" spans="1:744" ht="16.5">
      <c r="A68" s="883"/>
      <c r="B68" s="884"/>
      <c r="C68" s="15" t="s">
        <v>98</v>
      </c>
      <c r="D68" s="18"/>
      <c r="E68" s="95">
        <v>130</v>
      </c>
      <c r="F68" s="95">
        <v>75</v>
      </c>
      <c r="G68" s="95">
        <v>100</v>
      </c>
      <c r="H68" s="95">
        <v>50</v>
      </c>
      <c r="I68" s="95">
        <v>10</v>
      </c>
      <c r="J68" s="95">
        <v>30</v>
      </c>
      <c r="K68" s="151" t="s">
        <v>53</v>
      </c>
      <c r="L68" s="151" t="s">
        <v>53</v>
      </c>
      <c r="M68" s="95">
        <v>500</v>
      </c>
      <c r="N68" s="95">
        <v>1050</v>
      </c>
      <c r="O68" s="95">
        <v>700</v>
      </c>
      <c r="P68" s="95">
        <v>150</v>
      </c>
      <c r="Q68" s="95">
        <v>375</v>
      </c>
      <c r="R68" s="151" t="s">
        <v>53</v>
      </c>
      <c r="S68" s="96"/>
      <c r="T68" s="151" t="s">
        <v>53</v>
      </c>
      <c r="U68" s="95">
        <v>60000</v>
      </c>
      <c r="V68" s="95">
        <v>1500</v>
      </c>
      <c r="W68" s="151" t="s">
        <v>53</v>
      </c>
      <c r="X68" s="95">
        <v>6000</v>
      </c>
      <c r="Y68" s="151" t="s">
        <v>53</v>
      </c>
      <c r="Z68" s="151" t="s">
        <v>53</v>
      </c>
      <c r="AA68" s="151" t="s">
        <v>53</v>
      </c>
      <c r="AB68" s="151" t="s">
        <v>53</v>
      </c>
      <c r="AC68" s="151" t="s">
        <v>53</v>
      </c>
      <c r="AD68" s="151" t="s">
        <v>53</v>
      </c>
      <c r="AE68" s="151" t="s">
        <v>53</v>
      </c>
      <c r="AF68" s="151" t="s">
        <v>53</v>
      </c>
      <c r="AG68" s="95">
        <v>7000</v>
      </c>
      <c r="AH68" s="95"/>
      <c r="AI68" s="151" t="s">
        <v>53</v>
      </c>
      <c r="AJ68" s="151" t="s">
        <v>53</v>
      </c>
      <c r="AK68" s="151" t="s">
        <v>53</v>
      </c>
      <c r="AL68" s="151"/>
      <c r="AM68" s="151"/>
      <c r="AN68" s="1"/>
    </row>
    <row r="69" spans="1:744" ht="16.5">
      <c r="A69" s="883"/>
      <c r="B69" s="884"/>
      <c r="C69" s="15"/>
      <c r="D69" s="18"/>
      <c r="E69" s="95"/>
      <c r="F69" s="95"/>
      <c r="G69" s="95"/>
      <c r="H69" s="95"/>
      <c r="I69" s="95"/>
      <c r="J69" s="95"/>
      <c r="K69" s="151"/>
      <c r="L69" s="151"/>
      <c r="M69" s="95"/>
      <c r="N69" s="95"/>
      <c r="O69" s="95"/>
      <c r="P69" s="95"/>
      <c r="Q69" s="95"/>
      <c r="R69" s="151"/>
      <c r="S69" s="96"/>
      <c r="T69" s="151"/>
      <c r="U69" s="95"/>
      <c r="V69" s="95"/>
      <c r="W69" s="151"/>
      <c r="X69" s="95"/>
      <c r="Y69" s="151"/>
      <c r="Z69" s="151"/>
      <c r="AA69" s="151"/>
      <c r="AB69" s="151"/>
      <c r="AC69" s="151"/>
      <c r="AD69" s="151"/>
      <c r="AE69" s="151"/>
      <c r="AF69" s="151"/>
      <c r="AG69" s="95"/>
      <c r="AH69" s="95"/>
      <c r="AI69" s="151"/>
      <c r="AJ69" s="151"/>
      <c r="AK69" s="151"/>
      <c r="AL69" s="151"/>
      <c r="AM69" s="151"/>
      <c r="AN69" s="1"/>
    </row>
    <row r="70" spans="1:744" ht="16.5">
      <c r="A70" s="883"/>
      <c r="B70" s="884"/>
      <c r="C70" s="15" t="s">
        <v>99</v>
      </c>
      <c r="D70" s="18"/>
      <c r="E70" s="151" t="s">
        <v>53</v>
      </c>
      <c r="F70" s="151" t="s">
        <v>53</v>
      </c>
      <c r="G70" s="151" t="s">
        <v>53</v>
      </c>
      <c r="H70" s="151" t="s">
        <v>53</v>
      </c>
      <c r="I70" s="151" t="s">
        <v>53</v>
      </c>
      <c r="J70" s="151" t="s">
        <v>53</v>
      </c>
      <c r="K70" s="151" t="s">
        <v>53</v>
      </c>
      <c r="L70" s="151" t="s">
        <v>53</v>
      </c>
      <c r="M70" s="151" t="s">
        <v>53</v>
      </c>
      <c r="N70" s="151" t="s">
        <v>53</v>
      </c>
      <c r="O70" s="151" t="s">
        <v>53</v>
      </c>
      <c r="P70" s="151" t="s">
        <v>53</v>
      </c>
      <c r="Q70" s="151" t="s">
        <v>53</v>
      </c>
      <c r="R70" s="151" t="s">
        <v>53</v>
      </c>
      <c r="S70" s="96"/>
      <c r="T70" s="151" t="s">
        <v>53</v>
      </c>
      <c r="U70" s="151" t="s">
        <v>53</v>
      </c>
      <c r="V70" s="151" t="s">
        <v>53</v>
      </c>
      <c r="W70" s="151" t="s">
        <v>53</v>
      </c>
      <c r="X70" s="151" t="s">
        <v>53</v>
      </c>
      <c r="Y70" s="151" t="s">
        <v>53</v>
      </c>
      <c r="Z70" s="151" t="s">
        <v>53</v>
      </c>
      <c r="AA70" s="151" t="s">
        <v>53</v>
      </c>
      <c r="AB70" s="151" t="s">
        <v>53</v>
      </c>
      <c r="AC70" s="151" t="s">
        <v>53</v>
      </c>
      <c r="AD70" s="151" t="s">
        <v>53</v>
      </c>
      <c r="AE70" s="151" t="s">
        <v>53</v>
      </c>
      <c r="AF70" s="151" t="s">
        <v>53</v>
      </c>
      <c r="AG70" s="151" t="s">
        <v>53</v>
      </c>
      <c r="AH70" s="151"/>
      <c r="AI70" s="151" t="s">
        <v>53</v>
      </c>
      <c r="AJ70" s="151" t="s">
        <v>53</v>
      </c>
      <c r="AK70" s="151" t="s">
        <v>53</v>
      </c>
      <c r="AL70" s="151"/>
      <c r="AM70" s="151"/>
      <c r="AN70" s="1"/>
    </row>
    <row r="71" spans="1:744" ht="16.5">
      <c r="A71" s="885"/>
      <c r="B71" s="886"/>
      <c r="C71" s="15"/>
      <c r="D71" s="18"/>
      <c r="E71" s="95"/>
      <c r="F71" s="151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"/>
    </row>
    <row r="72" spans="1:744" ht="63.75">
      <c r="A72" s="75">
        <v>7</v>
      </c>
      <c r="B72" s="76" t="s">
        <v>162</v>
      </c>
      <c r="C72" s="131" t="s">
        <v>150</v>
      </c>
      <c r="D72" s="18" t="s">
        <v>0</v>
      </c>
      <c r="E72" s="141" t="s">
        <v>1</v>
      </c>
      <c r="F72" s="141" t="s">
        <v>2</v>
      </c>
      <c r="G72" s="141" t="s">
        <v>3</v>
      </c>
      <c r="H72" s="141" t="s">
        <v>4</v>
      </c>
      <c r="I72" s="141" t="s">
        <v>5</v>
      </c>
      <c r="J72" s="141" t="s">
        <v>6</v>
      </c>
      <c r="K72" s="141" t="s">
        <v>7</v>
      </c>
      <c r="L72" s="141" t="s">
        <v>8</v>
      </c>
      <c r="M72" s="141" t="s">
        <v>9</v>
      </c>
      <c r="N72" s="141" t="s">
        <v>10</v>
      </c>
      <c r="O72" s="141" t="s">
        <v>11</v>
      </c>
      <c r="P72" s="141" t="s">
        <v>12</v>
      </c>
      <c r="Q72" s="141" t="s">
        <v>13</v>
      </c>
      <c r="R72" s="142" t="s">
        <v>141</v>
      </c>
      <c r="S72" s="21" t="s">
        <v>14</v>
      </c>
      <c r="T72" s="141" t="s">
        <v>15</v>
      </c>
      <c r="U72" s="141" t="s">
        <v>16</v>
      </c>
      <c r="V72" s="141" t="s">
        <v>17</v>
      </c>
      <c r="W72" s="141" t="s">
        <v>18</v>
      </c>
      <c r="X72" s="141" t="s">
        <v>19</v>
      </c>
      <c r="Y72" s="141" t="s">
        <v>20</v>
      </c>
      <c r="Z72" s="141" t="s">
        <v>21</v>
      </c>
      <c r="AA72" s="141" t="s">
        <v>22</v>
      </c>
      <c r="AB72" s="141" t="s">
        <v>23</v>
      </c>
      <c r="AC72" s="141" t="s">
        <v>24</v>
      </c>
      <c r="AD72" s="141" t="s">
        <v>25</v>
      </c>
      <c r="AE72" s="141" t="s">
        <v>26</v>
      </c>
      <c r="AF72" s="141" t="s">
        <v>27</v>
      </c>
      <c r="AG72" s="141" t="s">
        <v>28</v>
      </c>
      <c r="AH72" s="142"/>
      <c r="AI72" s="142" t="s">
        <v>142</v>
      </c>
      <c r="AJ72" s="143" t="s">
        <v>143</v>
      </c>
      <c r="AK72" s="141" t="s">
        <v>144</v>
      </c>
      <c r="AL72" s="141"/>
      <c r="AM72" s="141"/>
      <c r="AN72" s="75" t="s">
        <v>36</v>
      </c>
    </row>
    <row r="73" spans="1:744" ht="33">
      <c r="A73" s="881"/>
      <c r="B73" s="882"/>
      <c r="C73" s="156" t="s">
        <v>37</v>
      </c>
      <c r="D73" s="11"/>
      <c r="E73" s="29" t="s">
        <v>45</v>
      </c>
      <c r="F73" s="29" t="s">
        <v>46</v>
      </c>
      <c r="G73" s="29"/>
      <c r="H73" s="29" t="s">
        <v>38</v>
      </c>
      <c r="I73" s="29" t="s">
        <v>39</v>
      </c>
      <c r="J73" s="29" t="s">
        <v>40</v>
      </c>
      <c r="K73" s="29" t="s">
        <v>41</v>
      </c>
      <c r="L73" s="29" t="s">
        <v>42</v>
      </c>
      <c r="M73" s="29" t="s">
        <v>43</v>
      </c>
      <c r="N73" s="29" t="s">
        <v>47</v>
      </c>
      <c r="O73" s="29" t="s">
        <v>48</v>
      </c>
      <c r="P73" s="29" t="s">
        <v>49</v>
      </c>
      <c r="Q73" s="29" t="s">
        <v>50</v>
      </c>
      <c r="R73" s="29"/>
      <c r="S73" s="30"/>
      <c r="T73" s="29" t="s">
        <v>51</v>
      </c>
      <c r="U73" s="29" t="s">
        <v>52</v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1"/>
      <c r="AJ73" s="145"/>
      <c r="AK73" s="3"/>
      <c r="AL73" s="3"/>
      <c r="AM73" s="3"/>
      <c r="AN73" s="3"/>
    </row>
    <row r="74" spans="1:744" ht="16.5">
      <c r="A74" s="883"/>
      <c r="B74" s="884"/>
      <c r="C74" s="71" t="s">
        <v>29</v>
      </c>
      <c r="D74" s="94"/>
      <c r="E74" s="95">
        <v>100</v>
      </c>
      <c r="F74" s="95">
        <v>75</v>
      </c>
      <c r="G74" s="151" t="s">
        <v>53</v>
      </c>
      <c r="H74" s="95">
        <v>50</v>
      </c>
      <c r="I74" s="95">
        <v>10</v>
      </c>
      <c r="J74" s="95">
        <v>30</v>
      </c>
      <c r="K74" s="95">
        <v>250</v>
      </c>
      <c r="L74" s="95">
        <v>250</v>
      </c>
      <c r="M74" s="95"/>
      <c r="N74" s="95">
        <v>1600</v>
      </c>
      <c r="O74" s="95">
        <v>700</v>
      </c>
      <c r="P74" s="151" t="s">
        <v>53</v>
      </c>
      <c r="Q74" s="151" t="s">
        <v>53</v>
      </c>
      <c r="R74" s="55">
        <v>50</v>
      </c>
      <c r="S74" s="96"/>
      <c r="T74" s="95">
        <v>230</v>
      </c>
      <c r="U74" s="95">
        <v>1200</v>
      </c>
      <c r="V74" s="95">
        <v>500</v>
      </c>
      <c r="W74" s="95">
        <v>5000</v>
      </c>
      <c r="X74" s="95">
        <v>250</v>
      </c>
      <c r="Y74" s="95">
        <v>35</v>
      </c>
      <c r="Z74" s="95">
        <v>35</v>
      </c>
      <c r="AA74" s="151" t="s">
        <v>53</v>
      </c>
      <c r="AB74" s="95">
        <v>100</v>
      </c>
      <c r="AC74" s="95">
        <v>150</v>
      </c>
      <c r="AD74" s="151" t="s">
        <v>53</v>
      </c>
      <c r="AE74" s="151" t="s">
        <v>53</v>
      </c>
      <c r="AF74" s="95">
        <v>500</v>
      </c>
      <c r="AG74" s="151" t="s">
        <v>53</v>
      </c>
      <c r="AH74" s="151"/>
      <c r="AI74" s="95">
        <v>500</v>
      </c>
      <c r="AJ74" s="152">
        <v>250</v>
      </c>
      <c r="AK74" s="151" t="s">
        <v>53</v>
      </c>
      <c r="AL74" s="151"/>
      <c r="AM74" s="151"/>
      <c r="AN74" s="89"/>
    </row>
    <row r="75" spans="1:744" ht="16.5">
      <c r="A75" s="883"/>
      <c r="B75" s="884"/>
      <c r="C75" s="71"/>
      <c r="D75" s="94"/>
      <c r="E75" s="95"/>
      <c r="F75" s="95"/>
      <c r="G75" s="151"/>
      <c r="H75" s="95"/>
      <c r="I75" s="95"/>
      <c r="J75" s="95"/>
      <c r="K75" s="95"/>
      <c r="L75" s="95"/>
      <c r="M75" s="95"/>
      <c r="N75" s="95"/>
      <c r="O75" s="95"/>
      <c r="P75" s="151"/>
      <c r="Q75" s="151"/>
      <c r="R75" s="55"/>
      <c r="S75" s="96"/>
      <c r="T75" s="95"/>
      <c r="U75" s="95"/>
      <c r="V75" s="95"/>
      <c r="W75" s="95"/>
      <c r="X75" s="95"/>
      <c r="Y75" s="95"/>
      <c r="Z75" s="95"/>
      <c r="AA75" s="151"/>
      <c r="AB75" s="95"/>
      <c r="AC75" s="95"/>
      <c r="AD75" s="151"/>
      <c r="AE75" s="151"/>
      <c r="AF75" s="95"/>
      <c r="AG75" s="151"/>
      <c r="AH75" s="151"/>
      <c r="AI75" s="95"/>
      <c r="AJ75" s="152"/>
      <c r="AK75" s="151"/>
      <c r="AL75" s="151"/>
      <c r="AM75" s="151"/>
      <c r="AN75" s="89"/>
    </row>
    <row r="76" spans="1:744" ht="16.5">
      <c r="A76" s="883"/>
      <c r="B76" s="884"/>
      <c r="C76" s="71" t="s">
        <v>30</v>
      </c>
      <c r="D76" s="94"/>
      <c r="E76" s="151" t="s">
        <v>53</v>
      </c>
      <c r="F76" s="151" t="s">
        <v>53</v>
      </c>
      <c r="G76" s="151" t="s">
        <v>53</v>
      </c>
      <c r="H76" s="151" t="s">
        <v>53</v>
      </c>
      <c r="I76" s="151" t="s">
        <v>53</v>
      </c>
      <c r="J76" s="151" t="s">
        <v>53</v>
      </c>
      <c r="K76" s="151" t="s">
        <v>53</v>
      </c>
      <c r="L76" s="151" t="s">
        <v>53</v>
      </c>
      <c r="M76" s="151" t="s">
        <v>53</v>
      </c>
      <c r="N76" s="151" t="s">
        <v>53</v>
      </c>
      <c r="O76" s="151" t="s">
        <v>53</v>
      </c>
      <c r="P76" s="151" t="s">
        <v>53</v>
      </c>
      <c r="Q76" s="151" t="s">
        <v>53</v>
      </c>
      <c r="R76" s="55" t="s">
        <v>53</v>
      </c>
      <c r="S76" s="96"/>
      <c r="T76" s="151" t="s">
        <v>53</v>
      </c>
      <c r="U76" s="151" t="s">
        <v>53</v>
      </c>
      <c r="V76" s="151" t="s">
        <v>53</v>
      </c>
      <c r="W76" s="151" t="s">
        <v>53</v>
      </c>
      <c r="X76" s="151" t="s">
        <v>53</v>
      </c>
      <c r="Y76" s="151" t="s">
        <v>53</v>
      </c>
      <c r="Z76" s="151" t="s">
        <v>53</v>
      </c>
      <c r="AA76" s="151" t="s">
        <v>53</v>
      </c>
      <c r="AB76" s="151" t="s">
        <v>53</v>
      </c>
      <c r="AC76" s="151" t="s">
        <v>53</v>
      </c>
      <c r="AD76" s="151" t="s">
        <v>53</v>
      </c>
      <c r="AE76" s="151" t="s">
        <v>53</v>
      </c>
      <c r="AF76" s="151" t="s">
        <v>53</v>
      </c>
      <c r="AG76" s="151" t="s">
        <v>53</v>
      </c>
      <c r="AH76" s="151"/>
      <c r="AI76" s="151" t="s">
        <v>53</v>
      </c>
      <c r="AJ76" s="151" t="s">
        <v>53</v>
      </c>
      <c r="AK76" s="151" t="s">
        <v>53</v>
      </c>
      <c r="AL76" s="151"/>
      <c r="AM76" s="151"/>
      <c r="AN76" s="89"/>
    </row>
    <row r="77" spans="1:744" ht="16.5">
      <c r="A77" s="883"/>
      <c r="B77" s="884"/>
      <c r="C77" s="71"/>
      <c r="D77" s="94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55"/>
      <c r="S77" s="96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89"/>
    </row>
    <row r="78" spans="1:744" ht="16.5">
      <c r="A78" s="883"/>
      <c r="B78" s="884"/>
      <c r="C78" s="71" t="s">
        <v>31</v>
      </c>
      <c r="D78" s="94"/>
      <c r="E78" s="95">
        <v>100</v>
      </c>
      <c r="F78" s="95">
        <v>75</v>
      </c>
      <c r="G78" s="151" t="s">
        <v>53</v>
      </c>
      <c r="H78" s="95">
        <v>50</v>
      </c>
      <c r="I78" s="95">
        <v>10</v>
      </c>
      <c r="J78" s="95">
        <v>30</v>
      </c>
      <c r="K78" s="151" t="s">
        <v>53</v>
      </c>
      <c r="L78" s="151" t="s">
        <v>53</v>
      </c>
      <c r="M78" s="151" t="s">
        <v>53</v>
      </c>
      <c r="N78" s="95">
        <v>1600</v>
      </c>
      <c r="O78" s="95">
        <v>700</v>
      </c>
      <c r="P78" s="95">
        <v>150</v>
      </c>
      <c r="Q78" s="95">
        <v>375</v>
      </c>
      <c r="R78" s="55">
        <v>50</v>
      </c>
      <c r="S78" s="96"/>
      <c r="T78" s="151" t="s">
        <v>53</v>
      </c>
      <c r="U78" s="95">
        <v>1200</v>
      </c>
      <c r="V78" s="95">
        <v>500</v>
      </c>
      <c r="W78" s="95">
        <v>5000</v>
      </c>
      <c r="X78" s="95">
        <v>250</v>
      </c>
      <c r="Y78" s="95">
        <v>35</v>
      </c>
      <c r="Z78" s="95">
        <v>35</v>
      </c>
      <c r="AA78" s="151" t="s">
        <v>53</v>
      </c>
      <c r="AB78" s="151" t="s">
        <v>53</v>
      </c>
      <c r="AC78" s="151" t="s">
        <v>53</v>
      </c>
      <c r="AD78" s="151" t="s">
        <v>53</v>
      </c>
      <c r="AE78" s="151" t="s">
        <v>53</v>
      </c>
      <c r="AF78" s="151" t="s">
        <v>53</v>
      </c>
      <c r="AG78" s="151" t="s">
        <v>53</v>
      </c>
      <c r="AH78" s="151"/>
      <c r="AI78" s="151" t="s">
        <v>53</v>
      </c>
      <c r="AJ78" s="151" t="s">
        <v>53</v>
      </c>
      <c r="AK78" s="151" t="s">
        <v>53</v>
      </c>
      <c r="AL78" s="151"/>
      <c r="AM78" s="151"/>
      <c r="AN78" s="89"/>
    </row>
    <row r="79" spans="1:744" ht="16.5">
      <c r="A79" s="883"/>
      <c r="B79" s="884"/>
      <c r="C79" s="71"/>
      <c r="D79" s="94"/>
      <c r="E79" s="95"/>
      <c r="F79" s="95"/>
      <c r="G79" s="151"/>
      <c r="H79" s="95"/>
      <c r="I79" s="95"/>
      <c r="J79" s="95"/>
      <c r="K79" s="151"/>
      <c r="L79" s="151"/>
      <c r="M79" s="151"/>
      <c r="N79" s="95"/>
      <c r="O79" s="95"/>
      <c r="P79" s="151"/>
      <c r="Q79" s="151"/>
      <c r="R79" s="55"/>
      <c r="S79" s="96"/>
      <c r="T79" s="151"/>
      <c r="U79" s="95"/>
      <c r="V79" s="95"/>
      <c r="W79" s="95"/>
      <c r="X79" s="95"/>
      <c r="Y79" s="95"/>
      <c r="Z79" s="95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89"/>
    </row>
    <row r="80" spans="1:744" ht="16.5">
      <c r="A80" s="883"/>
      <c r="B80" s="884"/>
      <c r="C80" s="71" t="s">
        <v>32</v>
      </c>
      <c r="D80" s="94"/>
      <c r="E80" s="151" t="s">
        <v>53</v>
      </c>
      <c r="F80" s="151" t="s">
        <v>53</v>
      </c>
      <c r="G80" s="151" t="s">
        <v>53</v>
      </c>
      <c r="H80" s="151" t="s">
        <v>53</v>
      </c>
      <c r="I80" s="151" t="s">
        <v>53</v>
      </c>
      <c r="J80" s="151" t="s">
        <v>53</v>
      </c>
      <c r="K80" s="151" t="s">
        <v>53</v>
      </c>
      <c r="L80" s="151" t="s">
        <v>53</v>
      </c>
      <c r="M80" s="151" t="s">
        <v>53</v>
      </c>
      <c r="N80" s="151" t="s">
        <v>53</v>
      </c>
      <c r="O80" s="151" t="s">
        <v>53</v>
      </c>
      <c r="P80" s="151" t="s">
        <v>53</v>
      </c>
      <c r="Q80" s="151" t="s">
        <v>53</v>
      </c>
      <c r="R80" s="55" t="s">
        <v>53</v>
      </c>
      <c r="S80" s="96"/>
      <c r="T80" s="151" t="s">
        <v>53</v>
      </c>
      <c r="U80" s="151" t="s">
        <v>53</v>
      </c>
      <c r="V80" s="151" t="s">
        <v>53</v>
      </c>
      <c r="W80" s="151" t="s">
        <v>53</v>
      </c>
      <c r="X80" s="151" t="s">
        <v>53</v>
      </c>
      <c r="Y80" s="151" t="s">
        <v>53</v>
      </c>
      <c r="Z80" s="151" t="s">
        <v>53</v>
      </c>
      <c r="AA80" s="151" t="s">
        <v>53</v>
      </c>
      <c r="AB80" s="151" t="s">
        <v>53</v>
      </c>
      <c r="AC80" s="151" t="s">
        <v>53</v>
      </c>
      <c r="AD80" s="151" t="s">
        <v>53</v>
      </c>
      <c r="AE80" s="151" t="s">
        <v>53</v>
      </c>
      <c r="AF80" s="151" t="s">
        <v>53</v>
      </c>
      <c r="AG80" s="151" t="s">
        <v>53</v>
      </c>
      <c r="AH80" s="151"/>
      <c r="AI80" s="151" t="s">
        <v>53</v>
      </c>
      <c r="AJ80" s="151" t="s">
        <v>53</v>
      </c>
      <c r="AK80" s="151" t="s">
        <v>53</v>
      </c>
      <c r="AL80" s="151"/>
      <c r="AM80" s="151"/>
      <c r="AN80" s="89"/>
    </row>
    <row r="81" spans="1:744" ht="16.5">
      <c r="A81" s="885"/>
      <c r="B81" s="886"/>
      <c r="C81" s="71"/>
      <c r="D81" s="94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95"/>
      <c r="Q81" s="95"/>
      <c r="R81" s="153"/>
      <c r="S81" s="96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3"/>
      <c r="AI81" s="153"/>
      <c r="AJ81" s="154"/>
      <c r="AK81" s="151"/>
      <c r="AL81" s="151"/>
      <c r="AM81" s="151"/>
      <c r="AN81" s="89"/>
    </row>
    <row r="82" spans="1:744" ht="63.75">
      <c r="A82" s="75">
        <v>8</v>
      </c>
      <c r="B82" s="76" t="s">
        <v>163</v>
      </c>
      <c r="C82" s="131" t="s">
        <v>151</v>
      </c>
      <c r="D82" s="18" t="s">
        <v>0</v>
      </c>
      <c r="E82" s="141" t="s">
        <v>1</v>
      </c>
      <c r="F82" s="141" t="s">
        <v>2</v>
      </c>
      <c r="G82" s="141" t="s">
        <v>3</v>
      </c>
      <c r="H82" s="141" t="s">
        <v>4</v>
      </c>
      <c r="I82" s="141" t="s">
        <v>5</v>
      </c>
      <c r="J82" s="141" t="s">
        <v>6</v>
      </c>
      <c r="K82" s="141" t="s">
        <v>7</v>
      </c>
      <c r="L82" s="141" t="s">
        <v>8</v>
      </c>
      <c r="M82" s="141" t="s">
        <v>9</v>
      </c>
      <c r="N82" s="141" t="s">
        <v>10</v>
      </c>
      <c r="O82" s="141" t="s">
        <v>11</v>
      </c>
      <c r="P82" s="141" t="s">
        <v>12</v>
      </c>
      <c r="Q82" s="141" t="s">
        <v>13</v>
      </c>
      <c r="R82" s="142" t="s">
        <v>141</v>
      </c>
      <c r="S82" s="21" t="s">
        <v>14</v>
      </c>
      <c r="T82" s="141" t="s">
        <v>15</v>
      </c>
      <c r="U82" s="141" t="s">
        <v>16</v>
      </c>
      <c r="V82" s="141" t="s">
        <v>17</v>
      </c>
      <c r="W82" s="141" t="s">
        <v>18</v>
      </c>
      <c r="X82" s="141" t="s">
        <v>19</v>
      </c>
      <c r="Y82" s="141" t="s">
        <v>20</v>
      </c>
      <c r="Z82" s="141" t="s">
        <v>21</v>
      </c>
      <c r="AA82" s="141" t="s">
        <v>22</v>
      </c>
      <c r="AB82" s="141" t="s">
        <v>23</v>
      </c>
      <c r="AC82" s="141" t="s">
        <v>24</v>
      </c>
      <c r="AD82" s="141" t="s">
        <v>25</v>
      </c>
      <c r="AE82" s="141" t="s">
        <v>26</v>
      </c>
      <c r="AF82" s="141" t="s">
        <v>27</v>
      </c>
      <c r="AG82" s="141" t="s">
        <v>28</v>
      </c>
      <c r="AH82" s="142"/>
      <c r="AI82" s="142" t="s">
        <v>142</v>
      </c>
      <c r="AJ82" s="143" t="s">
        <v>143</v>
      </c>
      <c r="AK82" s="141" t="s">
        <v>144</v>
      </c>
      <c r="AL82" s="141"/>
      <c r="AM82" s="141"/>
      <c r="AN82" s="75" t="s">
        <v>36</v>
      </c>
    </row>
    <row r="83" spans="1:744" ht="33">
      <c r="A83" s="881"/>
      <c r="B83" s="882"/>
      <c r="C83" s="156" t="s">
        <v>37</v>
      </c>
      <c r="D83" s="11"/>
      <c r="E83" s="29" t="s">
        <v>45</v>
      </c>
      <c r="F83" s="29" t="s">
        <v>46</v>
      </c>
      <c r="G83" s="29"/>
      <c r="H83" s="29" t="s">
        <v>38</v>
      </c>
      <c r="I83" s="29" t="s">
        <v>39</v>
      </c>
      <c r="J83" s="29" t="s">
        <v>40</v>
      </c>
      <c r="K83" s="29" t="s">
        <v>41</v>
      </c>
      <c r="L83" s="29" t="s">
        <v>42</v>
      </c>
      <c r="M83" s="29" t="s">
        <v>43</v>
      </c>
      <c r="N83" s="29" t="s">
        <v>47</v>
      </c>
      <c r="O83" s="29" t="s">
        <v>48</v>
      </c>
      <c r="P83" s="29" t="s">
        <v>49</v>
      </c>
      <c r="Q83" s="29" t="s">
        <v>50</v>
      </c>
      <c r="R83" s="29"/>
      <c r="S83" s="30"/>
      <c r="T83" s="29" t="s">
        <v>51</v>
      </c>
      <c r="U83" s="29" t="s">
        <v>52</v>
      </c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31"/>
      <c r="AJ83" s="145"/>
      <c r="AK83" s="3"/>
      <c r="AL83" s="3"/>
      <c r="AM83" s="3"/>
      <c r="AN83" s="3"/>
    </row>
    <row r="84" spans="1:744" ht="16.5">
      <c r="A84" s="883"/>
      <c r="B84" s="884"/>
      <c r="C84" s="71" t="s">
        <v>29</v>
      </c>
      <c r="D84" s="94"/>
      <c r="E84" s="95">
        <v>100</v>
      </c>
      <c r="F84" s="95">
        <v>75</v>
      </c>
      <c r="G84" s="151" t="s">
        <v>53</v>
      </c>
      <c r="H84" s="95">
        <v>50</v>
      </c>
      <c r="I84" s="95">
        <v>10</v>
      </c>
      <c r="J84" s="95">
        <v>30</v>
      </c>
      <c r="K84" s="95">
        <v>250</v>
      </c>
      <c r="L84" s="95">
        <v>250</v>
      </c>
      <c r="M84" s="95"/>
      <c r="N84" s="95">
        <v>1600</v>
      </c>
      <c r="O84" s="95">
        <v>700</v>
      </c>
      <c r="P84" s="151" t="s">
        <v>53</v>
      </c>
      <c r="Q84" s="151" t="s">
        <v>53</v>
      </c>
      <c r="R84" s="55">
        <v>50</v>
      </c>
      <c r="S84" s="96"/>
      <c r="T84" s="95">
        <v>230</v>
      </c>
      <c r="U84" s="95">
        <v>1200</v>
      </c>
      <c r="V84" s="95">
        <v>500</v>
      </c>
      <c r="W84" s="95">
        <v>5000</v>
      </c>
      <c r="X84" s="95">
        <v>250</v>
      </c>
      <c r="Y84" s="95">
        <v>35</v>
      </c>
      <c r="Z84" s="95">
        <v>35</v>
      </c>
      <c r="AA84" s="151" t="s">
        <v>53</v>
      </c>
      <c r="AB84" s="95">
        <v>100</v>
      </c>
      <c r="AC84" s="95">
        <v>150</v>
      </c>
      <c r="AD84" s="151" t="s">
        <v>53</v>
      </c>
      <c r="AE84" s="151" t="s">
        <v>53</v>
      </c>
      <c r="AF84" s="95">
        <v>500</v>
      </c>
      <c r="AG84" s="151" t="s">
        <v>53</v>
      </c>
      <c r="AH84" s="151"/>
      <c r="AI84" s="95">
        <v>500</v>
      </c>
      <c r="AJ84" s="152">
        <v>250</v>
      </c>
      <c r="AK84" s="151" t="s">
        <v>53</v>
      </c>
      <c r="AL84" s="151"/>
      <c r="AM84" s="151"/>
      <c r="AN84" s="89"/>
    </row>
    <row r="85" spans="1:744" ht="16.5">
      <c r="A85" s="883"/>
      <c r="B85" s="884"/>
      <c r="C85" s="71"/>
      <c r="D85" s="94"/>
      <c r="E85" s="95"/>
      <c r="F85" s="95"/>
      <c r="G85" s="151"/>
      <c r="H85" s="95"/>
      <c r="I85" s="95"/>
      <c r="J85" s="95"/>
      <c r="K85" s="95"/>
      <c r="L85" s="95"/>
      <c r="M85" s="95"/>
      <c r="N85" s="95"/>
      <c r="O85" s="95"/>
      <c r="P85" s="151"/>
      <c r="Q85" s="151"/>
      <c r="R85" s="55"/>
      <c r="S85" s="96"/>
      <c r="T85" s="95"/>
      <c r="U85" s="95"/>
      <c r="V85" s="95"/>
      <c r="W85" s="95"/>
      <c r="X85" s="95"/>
      <c r="Y85" s="95"/>
      <c r="Z85" s="95"/>
      <c r="AA85" s="151"/>
      <c r="AB85" s="95"/>
      <c r="AC85" s="95"/>
      <c r="AD85" s="151"/>
      <c r="AE85" s="151"/>
      <c r="AF85" s="95"/>
      <c r="AG85" s="151"/>
      <c r="AH85" s="151"/>
      <c r="AI85" s="95"/>
      <c r="AJ85" s="152"/>
      <c r="AK85" s="151"/>
      <c r="AL85" s="151"/>
      <c r="AM85" s="151"/>
      <c r="AN85" s="89"/>
    </row>
    <row r="86" spans="1:744" ht="16.5">
      <c r="A86" s="883"/>
      <c r="B86" s="884"/>
      <c r="C86" s="71" t="s">
        <v>30</v>
      </c>
      <c r="D86" s="94"/>
      <c r="E86" s="151" t="s">
        <v>53</v>
      </c>
      <c r="F86" s="151" t="s">
        <v>53</v>
      </c>
      <c r="G86" s="151" t="s">
        <v>53</v>
      </c>
      <c r="H86" s="151" t="s">
        <v>53</v>
      </c>
      <c r="I86" s="151" t="s">
        <v>53</v>
      </c>
      <c r="J86" s="151" t="s">
        <v>53</v>
      </c>
      <c r="K86" s="151" t="s">
        <v>53</v>
      </c>
      <c r="L86" s="151" t="s">
        <v>53</v>
      </c>
      <c r="M86" s="151" t="s">
        <v>53</v>
      </c>
      <c r="N86" s="151" t="s">
        <v>53</v>
      </c>
      <c r="O86" s="151" t="s">
        <v>53</v>
      </c>
      <c r="P86" s="151" t="s">
        <v>53</v>
      </c>
      <c r="Q86" s="151" t="s">
        <v>53</v>
      </c>
      <c r="R86" s="55" t="s">
        <v>53</v>
      </c>
      <c r="S86" s="96"/>
      <c r="T86" s="151" t="s">
        <v>53</v>
      </c>
      <c r="U86" s="151" t="s">
        <v>53</v>
      </c>
      <c r="V86" s="151" t="s">
        <v>53</v>
      </c>
      <c r="W86" s="151" t="s">
        <v>53</v>
      </c>
      <c r="X86" s="151" t="s">
        <v>53</v>
      </c>
      <c r="Y86" s="151" t="s">
        <v>53</v>
      </c>
      <c r="Z86" s="151" t="s">
        <v>53</v>
      </c>
      <c r="AA86" s="151" t="s">
        <v>53</v>
      </c>
      <c r="AB86" s="151" t="s">
        <v>53</v>
      </c>
      <c r="AC86" s="151" t="s">
        <v>53</v>
      </c>
      <c r="AD86" s="151" t="s">
        <v>53</v>
      </c>
      <c r="AE86" s="151" t="s">
        <v>53</v>
      </c>
      <c r="AF86" s="151" t="s">
        <v>53</v>
      </c>
      <c r="AG86" s="151" t="s">
        <v>53</v>
      </c>
      <c r="AH86" s="151"/>
      <c r="AI86" s="151" t="s">
        <v>53</v>
      </c>
      <c r="AJ86" s="151" t="s">
        <v>53</v>
      </c>
      <c r="AK86" s="151" t="s">
        <v>53</v>
      </c>
      <c r="AL86" s="151"/>
      <c r="AM86" s="151"/>
      <c r="AN86" s="89"/>
    </row>
    <row r="87" spans="1:744" ht="16.5">
      <c r="A87" s="883"/>
      <c r="B87" s="884"/>
      <c r="C87" s="71"/>
      <c r="D87" s="94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55"/>
      <c r="S87" s="96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89"/>
    </row>
    <row r="88" spans="1:744" ht="16.5">
      <c r="A88" s="883"/>
      <c r="B88" s="884"/>
      <c r="C88" s="71" t="s">
        <v>31</v>
      </c>
      <c r="D88" s="94"/>
      <c r="E88" s="95">
        <v>100</v>
      </c>
      <c r="F88" s="95">
        <v>75</v>
      </c>
      <c r="G88" s="151" t="s">
        <v>53</v>
      </c>
      <c r="H88" s="95">
        <v>50</v>
      </c>
      <c r="I88" s="95">
        <v>10</v>
      </c>
      <c r="J88" s="95">
        <v>30</v>
      </c>
      <c r="K88" s="151" t="s">
        <v>53</v>
      </c>
      <c r="L88" s="151" t="s">
        <v>53</v>
      </c>
      <c r="M88" s="151" t="s">
        <v>53</v>
      </c>
      <c r="N88" s="95">
        <v>1600</v>
      </c>
      <c r="O88" s="95">
        <v>700</v>
      </c>
      <c r="P88" s="95">
        <v>150</v>
      </c>
      <c r="Q88" s="95">
        <v>375</v>
      </c>
      <c r="R88" s="55">
        <v>50</v>
      </c>
      <c r="S88" s="96"/>
      <c r="T88" s="151" t="s">
        <v>53</v>
      </c>
      <c r="U88" s="95">
        <v>1200</v>
      </c>
      <c r="V88" s="95">
        <v>500</v>
      </c>
      <c r="W88" s="95">
        <v>5000</v>
      </c>
      <c r="X88" s="95">
        <v>250</v>
      </c>
      <c r="Y88" s="95">
        <v>35</v>
      </c>
      <c r="Z88" s="95">
        <v>35</v>
      </c>
      <c r="AA88" s="151" t="s">
        <v>53</v>
      </c>
      <c r="AB88" s="151" t="s">
        <v>53</v>
      </c>
      <c r="AC88" s="151" t="s">
        <v>53</v>
      </c>
      <c r="AD88" s="151" t="s">
        <v>53</v>
      </c>
      <c r="AE88" s="151" t="s">
        <v>53</v>
      </c>
      <c r="AF88" s="151" t="s">
        <v>53</v>
      </c>
      <c r="AG88" s="151" t="s">
        <v>53</v>
      </c>
      <c r="AH88" s="151"/>
      <c r="AI88" s="151" t="s">
        <v>53</v>
      </c>
      <c r="AJ88" s="151" t="s">
        <v>53</v>
      </c>
      <c r="AK88" s="151" t="s">
        <v>53</v>
      </c>
      <c r="AL88" s="151"/>
      <c r="AM88" s="151"/>
      <c r="AN88" s="89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8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8"/>
      <c r="JC88" s="88"/>
      <c r="JD88" s="88"/>
      <c r="JE88" s="88"/>
      <c r="JF88" s="88"/>
      <c r="JG88" s="88"/>
      <c r="JH88" s="88"/>
      <c r="JI88" s="88"/>
      <c r="JJ88" s="88"/>
      <c r="JK88" s="88"/>
      <c r="JL88" s="88"/>
      <c r="JM88" s="88"/>
      <c r="JN88" s="88"/>
      <c r="JO88" s="88"/>
      <c r="JP88" s="88"/>
      <c r="JQ88" s="88"/>
      <c r="JR88" s="88"/>
      <c r="JS88" s="88"/>
      <c r="JT88" s="88"/>
      <c r="JU88" s="88"/>
      <c r="JV88" s="88"/>
      <c r="JW88" s="88"/>
      <c r="JX88" s="88"/>
      <c r="JY88" s="88"/>
      <c r="JZ88" s="88"/>
      <c r="KA88" s="88"/>
      <c r="KB88" s="88"/>
      <c r="KC88" s="88"/>
      <c r="KD88" s="88"/>
      <c r="KE88" s="88"/>
      <c r="KF88" s="88"/>
      <c r="KG88" s="88"/>
      <c r="KH88" s="88"/>
      <c r="KI88" s="88"/>
      <c r="KJ88" s="88"/>
      <c r="KK88" s="88"/>
      <c r="KL88" s="88"/>
      <c r="KM88" s="88"/>
      <c r="KN88" s="88"/>
      <c r="KO88" s="88"/>
      <c r="KP88" s="88"/>
      <c r="KQ88" s="88"/>
      <c r="KR88" s="88"/>
      <c r="KS88" s="88"/>
      <c r="KT88" s="88"/>
      <c r="KU88" s="88"/>
      <c r="KV88" s="88"/>
      <c r="KW88" s="88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8"/>
      <c r="LP88" s="88"/>
      <c r="LQ88" s="88"/>
      <c r="LR88" s="88"/>
      <c r="LS88" s="88"/>
      <c r="LT88" s="88"/>
      <c r="LU88" s="88"/>
      <c r="LV88" s="88"/>
      <c r="LW88" s="88"/>
      <c r="LX88" s="88"/>
      <c r="LY88" s="88"/>
      <c r="LZ88" s="88"/>
      <c r="MA88" s="88"/>
      <c r="MB88" s="88"/>
      <c r="MC88" s="88"/>
      <c r="MD88" s="88"/>
      <c r="ME88" s="88"/>
      <c r="MF88" s="88"/>
      <c r="MG88" s="88"/>
      <c r="MH88" s="88"/>
      <c r="MI88" s="88"/>
      <c r="MJ88" s="88"/>
      <c r="MK88" s="88"/>
      <c r="ML88" s="88"/>
      <c r="MM88" s="88"/>
      <c r="MN88" s="88"/>
      <c r="MO88" s="88"/>
      <c r="MP88" s="88"/>
      <c r="MQ88" s="88"/>
      <c r="MR88" s="88"/>
      <c r="MS88" s="88"/>
      <c r="MT88" s="88"/>
      <c r="MU88" s="88"/>
      <c r="MV88" s="88"/>
      <c r="MW88" s="88"/>
      <c r="MX88" s="88"/>
      <c r="MY88" s="88"/>
      <c r="MZ88" s="88"/>
      <c r="NA88" s="88"/>
      <c r="NB88" s="88"/>
      <c r="NC88" s="88"/>
      <c r="ND88" s="88"/>
      <c r="NE88" s="88"/>
      <c r="NF88" s="88"/>
      <c r="NG88" s="88"/>
      <c r="NH88" s="88"/>
      <c r="NI88" s="88"/>
      <c r="NJ88" s="88"/>
      <c r="NK88" s="88"/>
      <c r="NL88" s="88"/>
      <c r="NM88" s="88"/>
      <c r="NN88" s="88"/>
      <c r="NO88" s="88"/>
      <c r="NP88" s="88"/>
      <c r="NQ88" s="88"/>
      <c r="NR88" s="88"/>
      <c r="NS88" s="88"/>
      <c r="NT88" s="88"/>
      <c r="NU88" s="88"/>
      <c r="NV88" s="88"/>
      <c r="NW88" s="88"/>
      <c r="NX88" s="88"/>
      <c r="NY88" s="88"/>
      <c r="NZ88" s="88"/>
      <c r="OA88" s="88"/>
      <c r="OB88" s="88"/>
      <c r="OC88" s="88"/>
      <c r="OD88" s="88"/>
      <c r="OE88" s="88"/>
      <c r="OF88" s="88"/>
      <c r="OG88" s="88"/>
      <c r="OH88" s="88"/>
      <c r="OI88" s="88"/>
      <c r="OJ88" s="88"/>
      <c r="OK88" s="88"/>
      <c r="OL88" s="88"/>
      <c r="OM88" s="88"/>
      <c r="ON88" s="88"/>
      <c r="OO88" s="88"/>
      <c r="OP88" s="88"/>
      <c r="OQ88" s="88"/>
      <c r="OR88" s="88"/>
      <c r="OS88" s="88"/>
      <c r="OT88" s="88"/>
      <c r="OU88" s="88"/>
      <c r="OV88" s="88"/>
      <c r="OW88" s="88"/>
      <c r="OX88" s="88"/>
      <c r="OY88" s="88"/>
      <c r="OZ88" s="88"/>
      <c r="PA88" s="88"/>
      <c r="PB88" s="88"/>
      <c r="PC88" s="88"/>
      <c r="PD88" s="88"/>
      <c r="PE88" s="88"/>
      <c r="PF88" s="88"/>
      <c r="PG88" s="88"/>
      <c r="PH88" s="88"/>
      <c r="PI88" s="88"/>
      <c r="PJ88" s="88"/>
      <c r="PK88" s="88"/>
      <c r="PL88" s="88"/>
      <c r="PM88" s="88"/>
      <c r="PN88" s="88"/>
      <c r="PO88" s="88"/>
      <c r="PP88" s="88"/>
      <c r="PQ88" s="88"/>
      <c r="PR88" s="88"/>
      <c r="PS88" s="88"/>
      <c r="PT88" s="88"/>
      <c r="PU88" s="88"/>
      <c r="PV88" s="88"/>
      <c r="PW88" s="88"/>
      <c r="PX88" s="88"/>
      <c r="PY88" s="88"/>
      <c r="PZ88" s="88"/>
      <c r="QA88" s="88"/>
      <c r="QB88" s="88"/>
      <c r="QC88" s="88"/>
      <c r="QD88" s="88"/>
      <c r="QE88" s="88"/>
      <c r="QF88" s="88"/>
      <c r="QG88" s="88"/>
      <c r="QH88" s="88"/>
      <c r="QI88" s="88"/>
      <c r="QJ88" s="88"/>
      <c r="QK88" s="88"/>
      <c r="QL88" s="88"/>
      <c r="QM88" s="88"/>
      <c r="QN88" s="88"/>
      <c r="QO88" s="88"/>
      <c r="QP88" s="88"/>
      <c r="QQ88" s="88"/>
      <c r="QR88" s="88"/>
      <c r="QS88" s="88"/>
      <c r="QT88" s="88"/>
      <c r="QU88" s="88"/>
      <c r="QV88" s="88"/>
      <c r="QW88" s="88"/>
      <c r="QX88" s="88"/>
      <c r="QY88" s="88"/>
      <c r="QZ88" s="88"/>
      <c r="RA88" s="88"/>
      <c r="RB88" s="88"/>
      <c r="RC88" s="88"/>
      <c r="RD88" s="88"/>
      <c r="RE88" s="88"/>
      <c r="RF88" s="88"/>
      <c r="RG88" s="88"/>
      <c r="RH88" s="88"/>
      <c r="RI88" s="88"/>
      <c r="RJ88" s="88"/>
      <c r="RK88" s="88"/>
      <c r="RL88" s="88"/>
      <c r="RM88" s="88"/>
      <c r="RN88" s="88"/>
      <c r="RO88" s="88"/>
      <c r="RP88" s="88"/>
      <c r="RQ88" s="88"/>
      <c r="RR88" s="88"/>
      <c r="RS88" s="88"/>
      <c r="RT88" s="88"/>
      <c r="RU88" s="88"/>
      <c r="RV88" s="88"/>
      <c r="RW88" s="88"/>
      <c r="RX88" s="88"/>
      <c r="RY88" s="88"/>
      <c r="RZ88" s="88"/>
      <c r="SA88" s="88"/>
      <c r="SB88" s="88"/>
      <c r="SC88" s="88"/>
      <c r="SD88" s="88"/>
      <c r="SE88" s="88"/>
      <c r="SF88" s="88"/>
      <c r="SG88" s="88"/>
      <c r="SH88" s="88"/>
      <c r="SI88" s="88"/>
      <c r="SJ88" s="88"/>
      <c r="SK88" s="88"/>
      <c r="SL88" s="88"/>
      <c r="SM88" s="88"/>
      <c r="SN88" s="88"/>
      <c r="SO88" s="88"/>
      <c r="SP88" s="88"/>
      <c r="SQ88" s="88"/>
      <c r="SR88" s="88"/>
      <c r="SS88" s="88"/>
      <c r="ST88" s="88"/>
      <c r="SU88" s="88"/>
      <c r="SV88" s="88"/>
      <c r="SW88" s="88"/>
      <c r="SX88" s="88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8"/>
      <c r="TO88" s="88"/>
      <c r="TP88" s="88"/>
      <c r="TQ88" s="88"/>
      <c r="TR88" s="88"/>
      <c r="TS88" s="88"/>
      <c r="TT88" s="88"/>
      <c r="TU88" s="88"/>
      <c r="TV88" s="88"/>
      <c r="TW88" s="88"/>
      <c r="TX88" s="88"/>
      <c r="TY88" s="88"/>
      <c r="TZ88" s="88"/>
      <c r="UA88" s="88"/>
      <c r="UB88" s="88"/>
      <c r="UC88" s="88"/>
      <c r="UD88" s="88"/>
      <c r="UE88" s="88"/>
      <c r="UF88" s="88"/>
      <c r="UG88" s="88"/>
      <c r="UH88" s="88"/>
      <c r="UI88" s="88"/>
      <c r="UJ88" s="88"/>
      <c r="UK88" s="88"/>
      <c r="UL88" s="88"/>
      <c r="UM88" s="88"/>
      <c r="UN88" s="88"/>
      <c r="UO88" s="88"/>
      <c r="UP88" s="88"/>
      <c r="UQ88" s="88"/>
      <c r="UR88" s="88"/>
      <c r="US88" s="88"/>
      <c r="UT88" s="88"/>
      <c r="UU88" s="88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8"/>
      <c r="VM88" s="88"/>
      <c r="VN88" s="88"/>
      <c r="VO88" s="88"/>
      <c r="VP88" s="88"/>
      <c r="VQ88" s="88"/>
      <c r="VR88" s="88"/>
      <c r="VS88" s="88"/>
      <c r="VT88" s="88"/>
      <c r="VU88" s="88"/>
      <c r="VV88" s="88"/>
      <c r="VW88" s="88"/>
      <c r="VX88" s="88"/>
      <c r="VY88" s="88"/>
      <c r="VZ88" s="88"/>
      <c r="WA88" s="88"/>
      <c r="WB88" s="88"/>
      <c r="WC88" s="88"/>
      <c r="WD88" s="88"/>
      <c r="WE88" s="88"/>
      <c r="WF88" s="88"/>
      <c r="WG88" s="88"/>
      <c r="WH88" s="88"/>
      <c r="WI88" s="88"/>
      <c r="WJ88" s="88"/>
      <c r="WK88" s="88"/>
      <c r="WL88" s="88"/>
      <c r="WM88" s="88"/>
      <c r="WN88" s="88"/>
      <c r="WO88" s="88"/>
      <c r="WP88" s="88"/>
      <c r="WQ88" s="88"/>
      <c r="WR88" s="88"/>
      <c r="WS88" s="88"/>
      <c r="WT88" s="88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8"/>
      <c r="XG88" s="88"/>
      <c r="XH88" s="88"/>
      <c r="XI88" s="88"/>
      <c r="XJ88" s="88"/>
      <c r="XK88" s="88"/>
      <c r="XL88" s="88"/>
      <c r="XM88" s="88"/>
      <c r="XN88" s="88"/>
      <c r="XO88" s="88"/>
      <c r="XP88" s="88"/>
      <c r="XQ88" s="88"/>
      <c r="XR88" s="88"/>
      <c r="XS88" s="88"/>
      <c r="XT88" s="88"/>
      <c r="XU88" s="88"/>
      <c r="XV88" s="88"/>
      <c r="XW88" s="88"/>
      <c r="XX88" s="88"/>
      <c r="XY88" s="88"/>
      <c r="XZ88" s="88"/>
      <c r="YA88" s="88"/>
      <c r="YB88" s="88"/>
      <c r="YC88" s="88"/>
      <c r="YD88" s="88"/>
      <c r="YE88" s="88"/>
      <c r="YF88" s="88"/>
      <c r="YG88" s="88"/>
      <c r="YH88" s="88"/>
      <c r="YI88" s="88"/>
      <c r="YJ88" s="88"/>
      <c r="YK88" s="88"/>
      <c r="YL88" s="88"/>
      <c r="YM88" s="88"/>
      <c r="YN88" s="88"/>
      <c r="YO88" s="88"/>
      <c r="YP88" s="88"/>
      <c r="YQ88" s="88"/>
      <c r="YR88" s="88"/>
      <c r="YS88" s="88"/>
      <c r="YT88" s="88"/>
      <c r="YU88" s="88"/>
      <c r="YV88" s="88"/>
      <c r="YW88" s="88"/>
      <c r="YX88" s="88"/>
      <c r="YY88" s="88"/>
      <c r="YZ88" s="88"/>
      <c r="ZA88" s="88"/>
      <c r="ZB88" s="88"/>
      <c r="ZC88" s="88"/>
      <c r="ZD88" s="88"/>
      <c r="ZE88" s="88"/>
      <c r="ZF88" s="88"/>
      <c r="ZG88" s="88"/>
      <c r="ZH88" s="88"/>
      <c r="ZI88" s="88"/>
      <c r="ZJ88" s="88"/>
      <c r="ZK88" s="88"/>
      <c r="ZL88" s="88"/>
      <c r="ZM88" s="88"/>
      <c r="ZN88" s="88"/>
      <c r="ZO88" s="88"/>
      <c r="ZP88" s="88"/>
      <c r="ZQ88" s="88"/>
      <c r="ZR88" s="88"/>
      <c r="ZS88" s="88"/>
      <c r="ZT88" s="88"/>
      <c r="ZU88" s="88"/>
      <c r="ZV88" s="88"/>
      <c r="ZW88" s="88"/>
      <c r="ZX88" s="88"/>
      <c r="ZY88" s="88"/>
      <c r="ZZ88" s="88"/>
      <c r="AAA88" s="88"/>
      <c r="AAB88" s="88"/>
      <c r="AAC88" s="88"/>
      <c r="AAD88" s="88"/>
      <c r="AAE88" s="88"/>
      <c r="AAF88" s="88"/>
      <c r="AAG88" s="88"/>
      <c r="AAH88" s="88"/>
      <c r="AAI88" s="88"/>
      <c r="AAJ88" s="88"/>
      <c r="AAK88" s="88"/>
      <c r="AAL88" s="88"/>
      <c r="AAM88" s="88"/>
      <c r="AAN88" s="88"/>
      <c r="AAO88" s="88"/>
      <c r="AAP88" s="88"/>
      <c r="AAQ88" s="88"/>
      <c r="AAR88" s="88"/>
      <c r="AAS88" s="88"/>
      <c r="AAT88" s="88"/>
      <c r="AAU88" s="88"/>
      <c r="AAV88" s="88"/>
      <c r="AAW88" s="88"/>
      <c r="AAX88" s="88"/>
      <c r="AAY88" s="88"/>
      <c r="AAZ88" s="88"/>
      <c r="ABA88" s="88"/>
      <c r="ABB88" s="88"/>
      <c r="ABC88" s="88"/>
      <c r="ABD88" s="88"/>
      <c r="ABE88" s="88"/>
      <c r="ABF88" s="88"/>
      <c r="ABG88" s="88"/>
      <c r="ABH88" s="88"/>
      <c r="ABI88" s="88"/>
      <c r="ABJ88" s="88"/>
      <c r="ABK88" s="88"/>
      <c r="ABL88" s="88"/>
      <c r="ABM88" s="88"/>
      <c r="ABN88" s="88"/>
      <c r="ABO88" s="88"/>
      <c r="ABP88" s="88"/>
    </row>
    <row r="89" spans="1:744" ht="16.5">
      <c r="A89" s="883"/>
      <c r="B89" s="884"/>
      <c r="C89" s="71"/>
      <c r="D89" s="94"/>
      <c r="E89" s="95"/>
      <c r="F89" s="95"/>
      <c r="G89" s="151"/>
      <c r="H89" s="95"/>
      <c r="I89" s="95"/>
      <c r="J89" s="95"/>
      <c r="K89" s="151"/>
      <c r="L89" s="151"/>
      <c r="M89" s="151"/>
      <c r="N89" s="95"/>
      <c r="O89" s="95"/>
      <c r="P89" s="151"/>
      <c r="Q89" s="151"/>
      <c r="R89" s="55"/>
      <c r="S89" s="96"/>
      <c r="T89" s="151"/>
      <c r="U89" s="95"/>
      <c r="V89" s="95"/>
      <c r="W89" s="95"/>
      <c r="X89" s="95"/>
      <c r="Y89" s="95"/>
      <c r="Z89" s="95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89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8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8"/>
      <c r="JD89" s="88"/>
      <c r="JE89" s="88"/>
      <c r="JF89" s="88"/>
      <c r="JG89" s="88"/>
      <c r="JH89" s="88"/>
      <c r="JI89" s="88"/>
      <c r="JJ89" s="88"/>
      <c r="JK89" s="88"/>
      <c r="JL89" s="88"/>
      <c r="JM89" s="88"/>
      <c r="JN89" s="88"/>
      <c r="JO89" s="88"/>
      <c r="JP89" s="88"/>
      <c r="JQ89" s="88"/>
      <c r="JR89" s="88"/>
      <c r="JS89" s="88"/>
      <c r="JT89" s="88"/>
      <c r="JU89" s="88"/>
      <c r="JV89" s="88"/>
      <c r="JW89" s="88"/>
      <c r="JX89" s="88"/>
      <c r="JY89" s="88"/>
      <c r="JZ89" s="88"/>
      <c r="KA89" s="88"/>
      <c r="KB89" s="88"/>
      <c r="KC89" s="88"/>
      <c r="KD89" s="88"/>
      <c r="KE89" s="88"/>
      <c r="KF89" s="88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88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8"/>
      <c r="LP89" s="88"/>
      <c r="LQ89" s="88"/>
      <c r="LR89" s="88"/>
      <c r="LS89" s="88"/>
      <c r="LT89" s="88"/>
      <c r="LU89" s="88"/>
      <c r="LV89" s="88"/>
      <c r="LW89" s="88"/>
      <c r="LX89" s="88"/>
      <c r="LY89" s="88"/>
      <c r="LZ89" s="88"/>
      <c r="MA89" s="88"/>
      <c r="MB89" s="88"/>
      <c r="MC89" s="88"/>
      <c r="MD89" s="88"/>
      <c r="ME89" s="88"/>
      <c r="MF89" s="88"/>
      <c r="MG89" s="88"/>
      <c r="MH89" s="88"/>
      <c r="MI89" s="88"/>
      <c r="MJ89" s="88"/>
      <c r="MK89" s="88"/>
      <c r="ML89" s="88"/>
      <c r="MM89" s="88"/>
      <c r="MN89" s="88"/>
      <c r="MO89" s="88"/>
      <c r="MP89" s="88"/>
      <c r="MQ89" s="88"/>
      <c r="MR89" s="88"/>
      <c r="MS89" s="88"/>
      <c r="MT89" s="88"/>
      <c r="MU89" s="88"/>
      <c r="MV89" s="88"/>
      <c r="MW89" s="88"/>
      <c r="MX89" s="88"/>
      <c r="MY89" s="88"/>
      <c r="MZ89" s="88"/>
      <c r="NA89" s="88"/>
      <c r="NB89" s="88"/>
      <c r="NC89" s="88"/>
      <c r="ND89" s="88"/>
      <c r="NE89" s="88"/>
      <c r="NF89" s="88"/>
      <c r="NG89" s="88"/>
      <c r="NH89" s="88"/>
      <c r="NI89" s="88"/>
      <c r="NJ89" s="88"/>
      <c r="NK89" s="88"/>
      <c r="NL89" s="88"/>
      <c r="NM89" s="88"/>
      <c r="NN89" s="88"/>
      <c r="NO89" s="88"/>
      <c r="NP89" s="88"/>
      <c r="NQ89" s="88"/>
      <c r="NR89" s="88"/>
      <c r="NS89" s="88"/>
      <c r="NT89" s="88"/>
      <c r="NU89" s="88"/>
      <c r="NV89" s="88"/>
      <c r="NW89" s="88"/>
      <c r="NX89" s="88"/>
      <c r="NY89" s="88"/>
      <c r="NZ89" s="88"/>
      <c r="OA89" s="88"/>
      <c r="OB89" s="88"/>
      <c r="OC89" s="88"/>
      <c r="OD89" s="88"/>
      <c r="OE89" s="88"/>
      <c r="OF89" s="88"/>
      <c r="OG89" s="88"/>
      <c r="OH89" s="88"/>
      <c r="OI89" s="88"/>
      <c r="OJ89" s="88"/>
      <c r="OK89" s="88"/>
      <c r="OL89" s="88"/>
      <c r="OM89" s="88"/>
      <c r="ON89" s="88"/>
      <c r="OO89" s="88"/>
      <c r="OP89" s="88"/>
      <c r="OQ89" s="88"/>
      <c r="OR89" s="88"/>
      <c r="OS89" s="88"/>
      <c r="OT89" s="88"/>
      <c r="OU89" s="88"/>
      <c r="OV89" s="88"/>
      <c r="OW89" s="88"/>
      <c r="OX89" s="88"/>
      <c r="OY89" s="88"/>
      <c r="OZ89" s="88"/>
      <c r="PA89" s="88"/>
      <c r="PB89" s="88"/>
      <c r="PC89" s="88"/>
      <c r="PD89" s="88"/>
      <c r="PE89" s="88"/>
      <c r="PF89" s="88"/>
      <c r="PG89" s="88"/>
      <c r="PH89" s="88"/>
      <c r="PI89" s="88"/>
      <c r="PJ89" s="88"/>
      <c r="PK89" s="88"/>
      <c r="PL89" s="88"/>
      <c r="PM89" s="88"/>
      <c r="PN89" s="88"/>
      <c r="PO89" s="88"/>
      <c r="PP89" s="88"/>
      <c r="PQ89" s="88"/>
      <c r="PR89" s="88"/>
      <c r="PS89" s="88"/>
      <c r="PT89" s="88"/>
      <c r="PU89" s="88"/>
      <c r="PV89" s="88"/>
      <c r="PW89" s="88"/>
      <c r="PX89" s="88"/>
      <c r="PY89" s="88"/>
      <c r="PZ89" s="88"/>
      <c r="QA89" s="88"/>
      <c r="QB89" s="88"/>
      <c r="QC89" s="88"/>
      <c r="QD89" s="88"/>
      <c r="QE89" s="88"/>
      <c r="QF89" s="88"/>
      <c r="QG89" s="88"/>
      <c r="QH89" s="88"/>
      <c r="QI89" s="88"/>
      <c r="QJ89" s="88"/>
      <c r="QK89" s="88"/>
      <c r="QL89" s="88"/>
      <c r="QM89" s="88"/>
      <c r="QN89" s="88"/>
      <c r="QO89" s="88"/>
      <c r="QP89" s="88"/>
      <c r="QQ89" s="88"/>
      <c r="QR89" s="88"/>
      <c r="QS89" s="88"/>
      <c r="QT89" s="88"/>
      <c r="QU89" s="88"/>
      <c r="QV89" s="88"/>
      <c r="QW89" s="88"/>
      <c r="QX89" s="88"/>
      <c r="QY89" s="88"/>
      <c r="QZ89" s="88"/>
      <c r="RA89" s="88"/>
      <c r="RB89" s="88"/>
      <c r="RC89" s="88"/>
      <c r="RD89" s="88"/>
      <c r="RE89" s="88"/>
      <c r="RF89" s="88"/>
      <c r="RG89" s="88"/>
      <c r="RH89" s="88"/>
      <c r="RI89" s="88"/>
      <c r="RJ89" s="88"/>
      <c r="RK89" s="88"/>
      <c r="RL89" s="88"/>
      <c r="RM89" s="88"/>
      <c r="RN89" s="88"/>
      <c r="RO89" s="88"/>
      <c r="RP89" s="88"/>
      <c r="RQ89" s="88"/>
      <c r="RR89" s="88"/>
      <c r="RS89" s="88"/>
      <c r="RT89" s="88"/>
      <c r="RU89" s="88"/>
      <c r="RV89" s="88"/>
      <c r="RW89" s="88"/>
      <c r="RX89" s="88"/>
      <c r="RY89" s="88"/>
      <c r="RZ89" s="88"/>
      <c r="SA89" s="88"/>
      <c r="SB89" s="88"/>
      <c r="SC89" s="88"/>
      <c r="SD89" s="88"/>
      <c r="SE89" s="88"/>
      <c r="SF89" s="88"/>
      <c r="SG89" s="88"/>
      <c r="SH89" s="88"/>
      <c r="SI89" s="88"/>
      <c r="SJ89" s="88"/>
      <c r="SK89" s="88"/>
      <c r="SL89" s="88"/>
      <c r="SM89" s="88"/>
      <c r="SN89" s="88"/>
      <c r="SO89" s="88"/>
      <c r="SP89" s="88"/>
      <c r="SQ89" s="88"/>
      <c r="SR89" s="88"/>
      <c r="SS89" s="88"/>
      <c r="ST89" s="88"/>
      <c r="SU89" s="88"/>
      <c r="SV89" s="88"/>
      <c r="SW89" s="88"/>
      <c r="SX89" s="88"/>
      <c r="SY89" s="88"/>
      <c r="SZ89" s="88"/>
      <c r="TA89" s="88"/>
      <c r="TB89" s="88"/>
      <c r="TC89" s="88"/>
      <c r="TD89" s="88"/>
      <c r="TE89" s="88"/>
      <c r="TF89" s="88"/>
      <c r="TG89" s="88"/>
      <c r="TH89" s="88"/>
      <c r="TI89" s="88"/>
      <c r="TJ89" s="88"/>
      <c r="TK89" s="88"/>
      <c r="TL89" s="88"/>
      <c r="TM89" s="88"/>
      <c r="TN89" s="88"/>
      <c r="TO89" s="88"/>
      <c r="TP89" s="88"/>
      <c r="TQ89" s="88"/>
      <c r="TR89" s="88"/>
      <c r="TS89" s="88"/>
      <c r="TT89" s="88"/>
      <c r="TU89" s="88"/>
      <c r="TV89" s="88"/>
      <c r="TW89" s="88"/>
      <c r="TX89" s="88"/>
      <c r="TY89" s="88"/>
      <c r="TZ89" s="88"/>
      <c r="UA89" s="88"/>
      <c r="UB89" s="88"/>
      <c r="UC89" s="88"/>
      <c r="UD89" s="88"/>
      <c r="UE89" s="88"/>
      <c r="UF89" s="88"/>
      <c r="UG89" s="88"/>
      <c r="UH89" s="88"/>
      <c r="UI89" s="88"/>
      <c r="UJ89" s="88"/>
      <c r="UK89" s="88"/>
      <c r="UL89" s="88"/>
      <c r="UM89" s="88"/>
      <c r="UN89" s="88"/>
      <c r="UO89" s="88"/>
      <c r="UP89" s="88"/>
      <c r="UQ89" s="88"/>
      <c r="UR89" s="88"/>
      <c r="US89" s="88"/>
      <c r="UT89" s="88"/>
      <c r="UU89" s="88"/>
      <c r="UV89" s="88"/>
      <c r="UW89" s="88"/>
      <c r="UX89" s="88"/>
      <c r="UY89" s="88"/>
      <c r="UZ89" s="88"/>
      <c r="VA89" s="88"/>
      <c r="VB89" s="88"/>
      <c r="VC89" s="88"/>
      <c r="VD89" s="88"/>
      <c r="VE89" s="88"/>
      <c r="VF89" s="88"/>
      <c r="VG89" s="88"/>
      <c r="VH89" s="88"/>
      <c r="VI89" s="88"/>
      <c r="VJ89" s="88"/>
      <c r="VK89" s="88"/>
      <c r="VL89" s="88"/>
      <c r="VM89" s="88"/>
      <c r="VN89" s="88"/>
      <c r="VO89" s="88"/>
      <c r="VP89" s="88"/>
      <c r="VQ89" s="88"/>
      <c r="VR89" s="88"/>
      <c r="VS89" s="88"/>
      <c r="VT89" s="88"/>
      <c r="VU89" s="88"/>
      <c r="VV89" s="88"/>
      <c r="VW89" s="88"/>
      <c r="VX89" s="88"/>
      <c r="VY89" s="88"/>
      <c r="VZ89" s="88"/>
      <c r="WA89" s="88"/>
      <c r="WB89" s="88"/>
      <c r="WC89" s="88"/>
      <c r="WD89" s="88"/>
      <c r="WE89" s="88"/>
      <c r="WF89" s="88"/>
      <c r="WG89" s="88"/>
      <c r="WH89" s="88"/>
      <c r="WI89" s="88"/>
      <c r="WJ89" s="88"/>
      <c r="WK89" s="88"/>
      <c r="WL89" s="88"/>
      <c r="WM89" s="88"/>
      <c r="WN89" s="88"/>
      <c r="WO89" s="88"/>
      <c r="WP89" s="88"/>
      <c r="WQ89" s="88"/>
      <c r="WR89" s="88"/>
      <c r="WS89" s="88"/>
      <c r="WT89" s="88"/>
      <c r="WU89" s="88"/>
      <c r="WV89" s="88"/>
      <c r="WW89" s="88"/>
      <c r="WX89" s="88"/>
      <c r="WY89" s="88"/>
      <c r="WZ89" s="88"/>
      <c r="XA89" s="88"/>
      <c r="XB89" s="88"/>
      <c r="XC89" s="88"/>
      <c r="XD89" s="88"/>
      <c r="XE89" s="88"/>
      <c r="XF89" s="88"/>
      <c r="XG89" s="88"/>
      <c r="XH89" s="88"/>
      <c r="XI89" s="88"/>
      <c r="XJ89" s="88"/>
      <c r="XK89" s="88"/>
      <c r="XL89" s="88"/>
      <c r="XM89" s="88"/>
      <c r="XN89" s="88"/>
      <c r="XO89" s="88"/>
      <c r="XP89" s="88"/>
      <c r="XQ89" s="88"/>
      <c r="XR89" s="88"/>
      <c r="XS89" s="88"/>
      <c r="XT89" s="88"/>
      <c r="XU89" s="88"/>
      <c r="XV89" s="88"/>
      <c r="XW89" s="88"/>
      <c r="XX89" s="88"/>
      <c r="XY89" s="88"/>
      <c r="XZ89" s="88"/>
      <c r="YA89" s="88"/>
      <c r="YB89" s="88"/>
      <c r="YC89" s="88"/>
      <c r="YD89" s="88"/>
      <c r="YE89" s="88"/>
      <c r="YF89" s="88"/>
      <c r="YG89" s="88"/>
      <c r="YH89" s="88"/>
      <c r="YI89" s="88"/>
      <c r="YJ89" s="88"/>
      <c r="YK89" s="88"/>
      <c r="YL89" s="88"/>
      <c r="YM89" s="88"/>
      <c r="YN89" s="88"/>
      <c r="YO89" s="88"/>
      <c r="YP89" s="88"/>
      <c r="YQ89" s="88"/>
      <c r="YR89" s="88"/>
      <c r="YS89" s="88"/>
      <c r="YT89" s="88"/>
      <c r="YU89" s="88"/>
      <c r="YV89" s="88"/>
      <c r="YW89" s="88"/>
      <c r="YX89" s="88"/>
      <c r="YY89" s="88"/>
      <c r="YZ89" s="88"/>
      <c r="ZA89" s="88"/>
      <c r="ZB89" s="88"/>
      <c r="ZC89" s="88"/>
      <c r="ZD89" s="88"/>
      <c r="ZE89" s="88"/>
      <c r="ZF89" s="88"/>
      <c r="ZG89" s="88"/>
      <c r="ZH89" s="88"/>
      <c r="ZI89" s="88"/>
      <c r="ZJ89" s="88"/>
      <c r="ZK89" s="88"/>
      <c r="ZL89" s="88"/>
      <c r="ZM89" s="88"/>
      <c r="ZN89" s="88"/>
      <c r="ZO89" s="88"/>
      <c r="ZP89" s="88"/>
      <c r="ZQ89" s="88"/>
      <c r="ZR89" s="88"/>
      <c r="ZS89" s="88"/>
      <c r="ZT89" s="88"/>
      <c r="ZU89" s="88"/>
      <c r="ZV89" s="88"/>
      <c r="ZW89" s="88"/>
      <c r="ZX89" s="88"/>
      <c r="ZY89" s="88"/>
      <c r="ZZ89" s="88"/>
      <c r="AAA89" s="88"/>
      <c r="AAB89" s="88"/>
      <c r="AAC89" s="88"/>
      <c r="AAD89" s="88"/>
      <c r="AAE89" s="88"/>
      <c r="AAF89" s="88"/>
      <c r="AAG89" s="88"/>
      <c r="AAH89" s="88"/>
      <c r="AAI89" s="88"/>
      <c r="AAJ89" s="88"/>
      <c r="AAK89" s="88"/>
      <c r="AAL89" s="88"/>
      <c r="AAM89" s="88"/>
      <c r="AAN89" s="88"/>
      <c r="AAO89" s="88"/>
      <c r="AAP89" s="88"/>
      <c r="AAQ89" s="88"/>
      <c r="AAR89" s="88"/>
      <c r="AAS89" s="88"/>
      <c r="AAT89" s="88"/>
      <c r="AAU89" s="88"/>
      <c r="AAV89" s="88"/>
      <c r="AAW89" s="88"/>
      <c r="AAX89" s="88"/>
      <c r="AAY89" s="88"/>
      <c r="AAZ89" s="88"/>
      <c r="ABA89" s="88"/>
      <c r="ABB89" s="88"/>
      <c r="ABC89" s="88"/>
      <c r="ABD89" s="88"/>
      <c r="ABE89" s="88"/>
      <c r="ABF89" s="88"/>
      <c r="ABG89" s="88"/>
      <c r="ABH89" s="88"/>
      <c r="ABI89" s="88"/>
      <c r="ABJ89" s="88"/>
      <c r="ABK89" s="88"/>
      <c r="ABL89" s="88"/>
      <c r="ABM89" s="88"/>
      <c r="ABN89" s="88"/>
      <c r="ABO89" s="88"/>
      <c r="ABP89" s="88"/>
    </row>
    <row r="90" spans="1:744" ht="16.5">
      <c r="A90" s="883"/>
      <c r="B90" s="884"/>
      <c r="C90" s="71" t="s">
        <v>32</v>
      </c>
      <c r="D90" s="94"/>
      <c r="E90" s="151" t="s">
        <v>53</v>
      </c>
      <c r="F90" s="151" t="s">
        <v>53</v>
      </c>
      <c r="G90" s="151" t="s">
        <v>53</v>
      </c>
      <c r="H90" s="151" t="s">
        <v>53</v>
      </c>
      <c r="I90" s="151" t="s">
        <v>53</v>
      </c>
      <c r="J90" s="151" t="s">
        <v>53</v>
      </c>
      <c r="K90" s="151" t="s">
        <v>53</v>
      </c>
      <c r="L90" s="151" t="s">
        <v>53</v>
      </c>
      <c r="M90" s="151" t="s">
        <v>53</v>
      </c>
      <c r="N90" s="151" t="s">
        <v>53</v>
      </c>
      <c r="O90" s="151" t="s">
        <v>53</v>
      </c>
      <c r="P90" s="151" t="s">
        <v>53</v>
      </c>
      <c r="Q90" s="151" t="s">
        <v>53</v>
      </c>
      <c r="R90" s="55" t="s">
        <v>53</v>
      </c>
      <c r="S90" s="96"/>
      <c r="T90" s="151" t="s">
        <v>53</v>
      </c>
      <c r="U90" s="151" t="s">
        <v>53</v>
      </c>
      <c r="V90" s="151" t="s">
        <v>53</v>
      </c>
      <c r="W90" s="151" t="s">
        <v>53</v>
      </c>
      <c r="X90" s="151" t="s">
        <v>53</v>
      </c>
      <c r="Y90" s="151" t="s">
        <v>53</v>
      </c>
      <c r="Z90" s="151" t="s">
        <v>53</v>
      </c>
      <c r="AA90" s="151" t="s">
        <v>53</v>
      </c>
      <c r="AB90" s="151" t="s">
        <v>53</v>
      </c>
      <c r="AC90" s="151" t="s">
        <v>53</v>
      </c>
      <c r="AD90" s="151" t="s">
        <v>53</v>
      </c>
      <c r="AE90" s="151" t="s">
        <v>53</v>
      </c>
      <c r="AF90" s="151" t="s">
        <v>53</v>
      </c>
      <c r="AG90" s="151" t="s">
        <v>53</v>
      </c>
      <c r="AH90" s="151"/>
      <c r="AI90" s="151" t="s">
        <v>53</v>
      </c>
      <c r="AJ90" s="151" t="s">
        <v>53</v>
      </c>
      <c r="AK90" s="151" t="s">
        <v>53</v>
      </c>
      <c r="AL90" s="151"/>
      <c r="AM90" s="151"/>
      <c r="AN90" s="89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88"/>
      <c r="IL90" s="88"/>
      <c r="IM90" s="88"/>
      <c r="IN90" s="88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8"/>
      <c r="JC90" s="88"/>
      <c r="JD90" s="88"/>
      <c r="JE90" s="88"/>
      <c r="JF90" s="88"/>
      <c r="JG90" s="88"/>
      <c r="JH90" s="88"/>
      <c r="JI90" s="88"/>
      <c r="JJ90" s="88"/>
      <c r="JK90" s="88"/>
      <c r="JL90" s="88"/>
      <c r="JM90" s="88"/>
      <c r="JN90" s="88"/>
      <c r="JO90" s="88"/>
      <c r="JP90" s="88"/>
      <c r="JQ90" s="88"/>
      <c r="JR90" s="88"/>
      <c r="JS90" s="88"/>
      <c r="JT90" s="88"/>
      <c r="JU90" s="88"/>
      <c r="JV90" s="88"/>
      <c r="JW90" s="88"/>
      <c r="JX90" s="88"/>
      <c r="JY90" s="88"/>
      <c r="JZ90" s="88"/>
      <c r="KA90" s="88"/>
      <c r="KB90" s="88"/>
      <c r="KC90" s="88"/>
      <c r="KD90" s="88"/>
      <c r="KE90" s="88"/>
      <c r="KF90" s="88"/>
      <c r="KG90" s="88"/>
      <c r="KH90" s="88"/>
      <c r="KI90" s="88"/>
      <c r="KJ90" s="88"/>
      <c r="KK90" s="88"/>
      <c r="KL90" s="88"/>
      <c r="KM90" s="88"/>
      <c r="KN90" s="88"/>
      <c r="KO90" s="88"/>
      <c r="KP90" s="88"/>
      <c r="KQ90" s="88"/>
      <c r="KR90" s="88"/>
      <c r="KS90" s="88"/>
      <c r="KT90" s="88"/>
      <c r="KU90" s="88"/>
      <c r="KV90" s="88"/>
      <c r="KW90" s="88"/>
      <c r="KX90" s="88"/>
      <c r="KY90" s="88"/>
      <c r="KZ90" s="88"/>
      <c r="LA90" s="88"/>
      <c r="LB90" s="88"/>
      <c r="LC90" s="88"/>
      <c r="LD90" s="88"/>
      <c r="LE90" s="88"/>
      <c r="LF90" s="88"/>
      <c r="LG90" s="88"/>
      <c r="LH90" s="88"/>
      <c r="LI90" s="88"/>
      <c r="LJ90" s="88"/>
      <c r="LK90" s="88"/>
      <c r="LL90" s="88"/>
      <c r="LM90" s="88"/>
      <c r="LN90" s="88"/>
      <c r="LO90" s="88"/>
      <c r="LP90" s="88"/>
      <c r="LQ90" s="88"/>
      <c r="LR90" s="88"/>
      <c r="LS90" s="88"/>
      <c r="LT90" s="88"/>
      <c r="LU90" s="88"/>
      <c r="LV90" s="88"/>
      <c r="LW90" s="88"/>
      <c r="LX90" s="88"/>
      <c r="LY90" s="88"/>
      <c r="LZ90" s="88"/>
      <c r="MA90" s="88"/>
      <c r="MB90" s="88"/>
      <c r="MC90" s="88"/>
      <c r="MD90" s="88"/>
      <c r="ME90" s="88"/>
      <c r="MF90" s="88"/>
      <c r="MG90" s="88"/>
      <c r="MH90" s="88"/>
      <c r="MI90" s="88"/>
      <c r="MJ90" s="88"/>
      <c r="MK90" s="88"/>
      <c r="ML90" s="88"/>
      <c r="MM90" s="88"/>
      <c r="MN90" s="88"/>
      <c r="MO90" s="88"/>
      <c r="MP90" s="88"/>
      <c r="MQ90" s="88"/>
      <c r="MR90" s="88"/>
      <c r="MS90" s="88"/>
      <c r="MT90" s="88"/>
      <c r="MU90" s="88"/>
      <c r="MV90" s="88"/>
      <c r="MW90" s="88"/>
      <c r="MX90" s="88"/>
      <c r="MY90" s="88"/>
      <c r="MZ90" s="88"/>
      <c r="NA90" s="88"/>
      <c r="NB90" s="88"/>
      <c r="NC90" s="88"/>
      <c r="ND90" s="88"/>
      <c r="NE90" s="88"/>
      <c r="NF90" s="88"/>
      <c r="NG90" s="88"/>
      <c r="NH90" s="88"/>
      <c r="NI90" s="88"/>
      <c r="NJ90" s="88"/>
      <c r="NK90" s="88"/>
      <c r="NL90" s="88"/>
      <c r="NM90" s="88"/>
      <c r="NN90" s="88"/>
      <c r="NO90" s="88"/>
      <c r="NP90" s="88"/>
      <c r="NQ90" s="88"/>
      <c r="NR90" s="88"/>
      <c r="NS90" s="88"/>
      <c r="NT90" s="88"/>
      <c r="NU90" s="88"/>
      <c r="NV90" s="88"/>
      <c r="NW90" s="88"/>
      <c r="NX90" s="88"/>
      <c r="NY90" s="88"/>
      <c r="NZ90" s="88"/>
      <c r="OA90" s="88"/>
      <c r="OB90" s="88"/>
      <c r="OC90" s="88"/>
      <c r="OD90" s="88"/>
      <c r="OE90" s="88"/>
      <c r="OF90" s="88"/>
      <c r="OG90" s="88"/>
      <c r="OH90" s="88"/>
      <c r="OI90" s="88"/>
      <c r="OJ90" s="88"/>
      <c r="OK90" s="88"/>
      <c r="OL90" s="88"/>
      <c r="OM90" s="88"/>
      <c r="ON90" s="88"/>
      <c r="OO90" s="88"/>
      <c r="OP90" s="88"/>
      <c r="OQ90" s="88"/>
      <c r="OR90" s="88"/>
      <c r="OS90" s="88"/>
      <c r="OT90" s="88"/>
      <c r="OU90" s="88"/>
      <c r="OV90" s="88"/>
      <c r="OW90" s="88"/>
      <c r="OX90" s="88"/>
      <c r="OY90" s="88"/>
      <c r="OZ90" s="88"/>
      <c r="PA90" s="88"/>
      <c r="PB90" s="88"/>
      <c r="PC90" s="88"/>
      <c r="PD90" s="88"/>
      <c r="PE90" s="88"/>
      <c r="PF90" s="88"/>
      <c r="PG90" s="88"/>
      <c r="PH90" s="88"/>
      <c r="PI90" s="88"/>
      <c r="PJ90" s="88"/>
      <c r="PK90" s="88"/>
      <c r="PL90" s="88"/>
      <c r="PM90" s="88"/>
      <c r="PN90" s="88"/>
      <c r="PO90" s="88"/>
      <c r="PP90" s="88"/>
      <c r="PQ90" s="88"/>
      <c r="PR90" s="88"/>
      <c r="PS90" s="88"/>
      <c r="PT90" s="88"/>
      <c r="PU90" s="88"/>
      <c r="PV90" s="88"/>
      <c r="PW90" s="88"/>
      <c r="PX90" s="88"/>
      <c r="PY90" s="88"/>
      <c r="PZ90" s="88"/>
      <c r="QA90" s="88"/>
      <c r="QB90" s="88"/>
      <c r="QC90" s="88"/>
      <c r="QD90" s="88"/>
      <c r="QE90" s="88"/>
      <c r="QF90" s="88"/>
      <c r="QG90" s="88"/>
      <c r="QH90" s="88"/>
      <c r="QI90" s="88"/>
      <c r="QJ90" s="88"/>
      <c r="QK90" s="88"/>
      <c r="QL90" s="88"/>
      <c r="QM90" s="88"/>
      <c r="QN90" s="88"/>
      <c r="QO90" s="88"/>
      <c r="QP90" s="88"/>
      <c r="QQ90" s="88"/>
      <c r="QR90" s="88"/>
      <c r="QS90" s="88"/>
      <c r="QT90" s="88"/>
      <c r="QU90" s="88"/>
      <c r="QV90" s="88"/>
      <c r="QW90" s="88"/>
      <c r="QX90" s="88"/>
      <c r="QY90" s="88"/>
      <c r="QZ90" s="88"/>
      <c r="RA90" s="88"/>
      <c r="RB90" s="88"/>
      <c r="RC90" s="88"/>
      <c r="RD90" s="88"/>
      <c r="RE90" s="88"/>
      <c r="RF90" s="88"/>
      <c r="RG90" s="88"/>
      <c r="RH90" s="88"/>
      <c r="RI90" s="88"/>
      <c r="RJ90" s="88"/>
      <c r="RK90" s="88"/>
      <c r="RL90" s="88"/>
      <c r="RM90" s="88"/>
      <c r="RN90" s="88"/>
      <c r="RO90" s="88"/>
      <c r="RP90" s="88"/>
      <c r="RQ90" s="88"/>
      <c r="RR90" s="88"/>
      <c r="RS90" s="88"/>
      <c r="RT90" s="88"/>
      <c r="RU90" s="88"/>
      <c r="RV90" s="88"/>
      <c r="RW90" s="88"/>
      <c r="RX90" s="88"/>
      <c r="RY90" s="88"/>
      <c r="RZ90" s="88"/>
      <c r="SA90" s="88"/>
      <c r="SB90" s="88"/>
      <c r="SC90" s="88"/>
      <c r="SD90" s="88"/>
      <c r="SE90" s="88"/>
      <c r="SF90" s="88"/>
      <c r="SG90" s="88"/>
      <c r="SH90" s="88"/>
      <c r="SI90" s="88"/>
      <c r="SJ90" s="88"/>
      <c r="SK90" s="88"/>
      <c r="SL90" s="88"/>
      <c r="SM90" s="88"/>
      <c r="SN90" s="88"/>
      <c r="SO90" s="88"/>
      <c r="SP90" s="88"/>
      <c r="SQ90" s="88"/>
      <c r="SR90" s="88"/>
      <c r="SS90" s="88"/>
      <c r="ST90" s="88"/>
      <c r="SU90" s="88"/>
      <c r="SV90" s="88"/>
      <c r="SW90" s="88"/>
      <c r="SX90" s="88"/>
      <c r="SY90" s="88"/>
      <c r="SZ90" s="88"/>
      <c r="TA90" s="88"/>
      <c r="TB90" s="88"/>
      <c r="TC90" s="88"/>
      <c r="TD90" s="88"/>
      <c r="TE90" s="88"/>
      <c r="TF90" s="88"/>
      <c r="TG90" s="88"/>
      <c r="TH90" s="88"/>
      <c r="TI90" s="88"/>
      <c r="TJ90" s="88"/>
      <c r="TK90" s="88"/>
      <c r="TL90" s="88"/>
      <c r="TM90" s="88"/>
      <c r="TN90" s="88"/>
      <c r="TO90" s="88"/>
      <c r="TP90" s="88"/>
      <c r="TQ90" s="88"/>
      <c r="TR90" s="88"/>
      <c r="TS90" s="88"/>
      <c r="TT90" s="88"/>
      <c r="TU90" s="88"/>
      <c r="TV90" s="88"/>
      <c r="TW90" s="88"/>
      <c r="TX90" s="88"/>
      <c r="TY90" s="88"/>
      <c r="TZ90" s="88"/>
      <c r="UA90" s="88"/>
      <c r="UB90" s="88"/>
      <c r="UC90" s="88"/>
      <c r="UD90" s="88"/>
      <c r="UE90" s="88"/>
      <c r="UF90" s="88"/>
      <c r="UG90" s="88"/>
      <c r="UH90" s="88"/>
      <c r="UI90" s="88"/>
      <c r="UJ90" s="88"/>
      <c r="UK90" s="88"/>
      <c r="UL90" s="88"/>
      <c r="UM90" s="88"/>
      <c r="UN90" s="88"/>
      <c r="UO90" s="88"/>
      <c r="UP90" s="88"/>
      <c r="UQ90" s="88"/>
      <c r="UR90" s="88"/>
      <c r="US90" s="88"/>
      <c r="UT90" s="88"/>
      <c r="UU90" s="88"/>
      <c r="UV90" s="88"/>
      <c r="UW90" s="88"/>
      <c r="UX90" s="88"/>
      <c r="UY90" s="88"/>
      <c r="UZ90" s="88"/>
      <c r="VA90" s="88"/>
      <c r="VB90" s="88"/>
      <c r="VC90" s="88"/>
      <c r="VD90" s="88"/>
      <c r="VE90" s="88"/>
      <c r="VF90" s="88"/>
      <c r="VG90" s="88"/>
      <c r="VH90" s="88"/>
      <c r="VI90" s="88"/>
      <c r="VJ90" s="88"/>
      <c r="VK90" s="88"/>
      <c r="VL90" s="88"/>
      <c r="VM90" s="88"/>
      <c r="VN90" s="88"/>
      <c r="VO90" s="88"/>
      <c r="VP90" s="88"/>
      <c r="VQ90" s="88"/>
      <c r="VR90" s="88"/>
      <c r="VS90" s="88"/>
      <c r="VT90" s="88"/>
      <c r="VU90" s="88"/>
      <c r="VV90" s="88"/>
      <c r="VW90" s="88"/>
      <c r="VX90" s="88"/>
      <c r="VY90" s="88"/>
      <c r="VZ90" s="88"/>
      <c r="WA90" s="88"/>
      <c r="WB90" s="88"/>
      <c r="WC90" s="88"/>
      <c r="WD90" s="88"/>
      <c r="WE90" s="88"/>
      <c r="WF90" s="88"/>
      <c r="WG90" s="88"/>
      <c r="WH90" s="88"/>
      <c r="WI90" s="88"/>
      <c r="WJ90" s="88"/>
      <c r="WK90" s="88"/>
      <c r="WL90" s="88"/>
      <c r="WM90" s="88"/>
      <c r="WN90" s="88"/>
      <c r="WO90" s="88"/>
      <c r="WP90" s="88"/>
      <c r="WQ90" s="88"/>
      <c r="WR90" s="88"/>
      <c r="WS90" s="88"/>
      <c r="WT90" s="88"/>
      <c r="WU90" s="88"/>
      <c r="WV90" s="88"/>
      <c r="WW90" s="88"/>
      <c r="WX90" s="88"/>
      <c r="WY90" s="88"/>
      <c r="WZ90" s="88"/>
      <c r="XA90" s="88"/>
      <c r="XB90" s="88"/>
      <c r="XC90" s="88"/>
      <c r="XD90" s="88"/>
      <c r="XE90" s="88"/>
      <c r="XF90" s="88"/>
      <c r="XG90" s="88"/>
      <c r="XH90" s="88"/>
      <c r="XI90" s="88"/>
      <c r="XJ90" s="88"/>
      <c r="XK90" s="88"/>
      <c r="XL90" s="88"/>
      <c r="XM90" s="88"/>
      <c r="XN90" s="88"/>
      <c r="XO90" s="88"/>
      <c r="XP90" s="88"/>
      <c r="XQ90" s="88"/>
      <c r="XR90" s="88"/>
      <c r="XS90" s="88"/>
      <c r="XT90" s="88"/>
      <c r="XU90" s="88"/>
      <c r="XV90" s="88"/>
      <c r="XW90" s="88"/>
      <c r="XX90" s="88"/>
      <c r="XY90" s="88"/>
      <c r="XZ90" s="88"/>
      <c r="YA90" s="88"/>
      <c r="YB90" s="88"/>
      <c r="YC90" s="88"/>
      <c r="YD90" s="88"/>
      <c r="YE90" s="88"/>
      <c r="YF90" s="88"/>
      <c r="YG90" s="88"/>
      <c r="YH90" s="88"/>
      <c r="YI90" s="88"/>
      <c r="YJ90" s="88"/>
      <c r="YK90" s="88"/>
      <c r="YL90" s="88"/>
      <c r="YM90" s="88"/>
      <c r="YN90" s="88"/>
      <c r="YO90" s="88"/>
      <c r="YP90" s="88"/>
      <c r="YQ90" s="88"/>
      <c r="YR90" s="88"/>
      <c r="YS90" s="88"/>
      <c r="YT90" s="88"/>
      <c r="YU90" s="88"/>
      <c r="YV90" s="88"/>
      <c r="YW90" s="88"/>
      <c r="YX90" s="88"/>
      <c r="YY90" s="88"/>
      <c r="YZ90" s="88"/>
      <c r="ZA90" s="88"/>
      <c r="ZB90" s="88"/>
      <c r="ZC90" s="88"/>
      <c r="ZD90" s="88"/>
      <c r="ZE90" s="88"/>
      <c r="ZF90" s="88"/>
      <c r="ZG90" s="88"/>
      <c r="ZH90" s="88"/>
      <c r="ZI90" s="88"/>
      <c r="ZJ90" s="88"/>
      <c r="ZK90" s="88"/>
      <c r="ZL90" s="88"/>
      <c r="ZM90" s="88"/>
      <c r="ZN90" s="88"/>
      <c r="ZO90" s="88"/>
      <c r="ZP90" s="88"/>
      <c r="ZQ90" s="88"/>
      <c r="ZR90" s="88"/>
      <c r="ZS90" s="88"/>
      <c r="ZT90" s="88"/>
      <c r="ZU90" s="88"/>
      <c r="ZV90" s="88"/>
      <c r="ZW90" s="88"/>
      <c r="ZX90" s="88"/>
      <c r="ZY90" s="88"/>
      <c r="ZZ90" s="88"/>
      <c r="AAA90" s="88"/>
      <c r="AAB90" s="88"/>
      <c r="AAC90" s="88"/>
      <c r="AAD90" s="88"/>
      <c r="AAE90" s="88"/>
      <c r="AAF90" s="88"/>
      <c r="AAG90" s="88"/>
      <c r="AAH90" s="88"/>
      <c r="AAI90" s="88"/>
      <c r="AAJ90" s="88"/>
      <c r="AAK90" s="88"/>
      <c r="AAL90" s="88"/>
      <c r="AAM90" s="88"/>
      <c r="AAN90" s="88"/>
      <c r="AAO90" s="88"/>
      <c r="AAP90" s="88"/>
      <c r="AAQ90" s="88"/>
      <c r="AAR90" s="88"/>
      <c r="AAS90" s="88"/>
      <c r="AAT90" s="88"/>
      <c r="AAU90" s="88"/>
      <c r="AAV90" s="88"/>
      <c r="AAW90" s="88"/>
      <c r="AAX90" s="88"/>
      <c r="AAY90" s="88"/>
      <c r="AAZ90" s="88"/>
      <c r="ABA90" s="88"/>
      <c r="ABB90" s="88"/>
      <c r="ABC90" s="88"/>
      <c r="ABD90" s="88"/>
      <c r="ABE90" s="88"/>
      <c r="ABF90" s="88"/>
      <c r="ABG90" s="88"/>
      <c r="ABH90" s="88"/>
      <c r="ABI90" s="88"/>
      <c r="ABJ90" s="88"/>
      <c r="ABK90" s="88"/>
      <c r="ABL90" s="88"/>
      <c r="ABM90" s="88"/>
      <c r="ABN90" s="88"/>
      <c r="ABO90" s="88"/>
      <c r="ABP90" s="88"/>
    </row>
    <row r="91" spans="1:744" ht="16.5">
      <c r="A91" s="885"/>
      <c r="B91" s="886"/>
      <c r="C91" s="71"/>
      <c r="D91" s="94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95"/>
      <c r="Q91" s="95"/>
      <c r="R91" s="153"/>
      <c r="S91" s="96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3"/>
      <c r="AI91" s="153"/>
      <c r="AJ91" s="154"/>
      <c r="AK91" s="151"/>
      <c r="AL91" s="151"/>
      <c r="AM91" s="151"/>
      <c r="AN91" s="89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8"/>
      <c r="JD91" s="88"/>
      <c r="JE91" s="88"/>
      <c r="JF91" s="88"/>
      <c r="JG91" s="88"/>
      <c r="JH91" s="88"/>
      <c r="JI91" s="88"/>
      <c r="JJ91" s="88"/>
      <c r="JK91" s="88"/>
      <c r="JL91" s="88"/>
      <c r="JM91" s="88"/>
      <c r="JN91" s="88"/>
      <c r="JO91" s="88"/>
      <c r="JP91" s="88"/>
      <c r="JQ91" s="88"/>
      <c r="JR91" s="88"/>
      <c r="JS91" s="88"/>
      <c r="JT91" s="88"/>
      <c r="JU91" s="88"/>
      <c r="JV91" s="88"/>
      <c r="JW91" s="88"/>
      <c r="JX91" s="88"/>
      <c r="JY91" s="88"/>
      <c r="JZ91" s="88"/>
      <c r="KA91" s="88"/>
      <c r="KB91" s="88"/>
      <c r="KC91" s="88"/>
      <c r="KD91" s="88"/>
      <c r="KE91" s="88"/>
      <c r="KF91" s="88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88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8"/>
      <c r="LP91" s="88"/>
      <c r="LQ91" s="88"/>
      <c r="LR91" s="88"/>
      <c r="LS91" s="88"/>
      <c r="LT91" s="88"/>
      <c r="LU91" s="88"/>
      <c r="LV91" s="88"/>
      <c r="LW91" s="88"/>
      <c r="LX91" s="88"/>
      <c r="LY91" s="88"/>
      <c r="LZ91" s="88"/>
      <c r="MA91" s="88"/>
      <c r="MB91" s="88"/>
      <c r="MC91" s="88"/>
      <c r="MD91" s="88"/>
      <c r="ME91" s="88"/>
      <c r="MF91" s="88"/>
      <c r="MG91" s="88"/>
      <c r="MH91" s="88"/>
      <c r="MI91" s="88"/>
      <c r="MJ91" s="88"/>
      <c r="MK91" s="88"/>
      <c r="ML91" s="88"/>
      <c r="MM91" s="88"/>
      <c r="MN91" s="88"/>
      <c r="MO91" s="88"/>
      <c r="MP91" s="88"/>
      <c r="MQ91" s="88"/>
      <c r="MR91" s="88"/>
      <c r="MS91" s="88"/>
      <c r="MT91" s="88"/>
      <c r="MU91" s="88"/>
      <c r="MV91" s="88"/>
      <c r="MW91" s="88"/>
      <c r="MX91" s="88"/>
      <c r="MY91" s="88"/>
      <c r="MZ91" s="88"/>
      <c r="NA91" s="88"/>
      <c r="NB91" s="88"/>
      <c r="NC91" s="88"/>
      <c r="ND91" s="88"/>
      <c r="NE91" s="88"/>
      <c r="NF91" s="88"/>
      <c r="NG91" s="88"/>
      <c r="NH91" s="88"/>
      <c r="NI91" s="88"/>
      <c r="NJ91" s="88"/>
      <c r="NK91" s="88"/>
      <c r="NL91" s="88"/>
      <c r="NM91" s="88"/>
      <c r="NN91" s="88"/>
      <c r="NO91" s="88"/>
      <c r="NP91" s="88"/>
      <c r="NQ91" s="88"/>
      <c r="NR91" s="88"/>
      <c r="NS91" s="88"/>
      <c r="NT91" s="88"/>
      <c r="NU91" s="88"/>
      <c r="NV91" s="88"/>
      <c r="NW91" s="88"/>
      <c r="NX91" s="88"/>
      <c r="NY91" s="88"/>
      <c r="NZ91" s="88"/>
      <c r="OA91" s="88"/>
      <c r="OB91" s="88"/>
      <c r="OC91" s="88"/>
      <c r="OD91" s="88"/>
      <c r="OE91" s="88"/>
      <c r="OF91" s="88"/>
      <c r="OG91" s="88"/>
      <c r="OH91" s="88"/>
      <c r="OI91" s="88"/>
      <c r="OJ91" s="88"/>
      <c r="OK91" s="88"/>
      <c r="OL91" s="88"/>
      <c r="OM91" s="88"/>
      <c r="ON91" s="88"/>
      <c r="OO91" s="88"/>
      <c r="OP91" s="88"/>
      <c r="OQ91" s="88"/>
      <c r="OR91" s="88"/>
      <c r="OS91" s="88"/>
      <c r="OT91" s="88"/>
      <c r="OU91" s="88"/>
      <c r="OV91" s="88"/>
      <c r="OW91" s="88"/>
      <c r="OX91" s="88"/>
      <c r="OY91" s="88"/>
      <c r="OZ91" s="88"/>
      <c r="PA91" s="88"/>
      <c r="PB91" s="88"/>
      <c r="PC91" s="88"/>
      <c r="PD91" s="88"/>
      <c r="PE91" s="88"/>
      <c r="PF91" s="88"/>
      <c r="PG91" s="88"/>
      <c r="PH91" s="88"/>
      <c r="PI91" s="88"/>
      <c r="PJ91" s="88"/>
      <c r="PK91" s="88"/>
      <c r="PL91" s="88"/>
      <c r="PM91" s="88"/>
      <c r="PN91" s="88"/>
      <c r="PO91" s="88"/>
      <c r="PP91" s="88"/>
      <c r="PQ91" s="88"/>
      <c r="PR91" s="88"/>
      <c r="PS91" s="88"/>
      <c r="PT91" s="88"/>
      <c r="PU91" s="88"/>
      <c r="PV91" s="88"/>
      <c r="PW91" s="88"/>
      <c r="PX91" s="88"/>
      <c r="PY91" s="88"/>
      <c r="PZ91" s="88"/>
      <c r="QA91" s="88"/>
      <c r="QB91" s="88"/>
      <c r="QC91" s="88"/>
      <c r="QD91" s="88"/>
      <c r="QE91" s="88"/>
      <c r="QF91" s="88"/>
      <c r="QG91" s="88"/>
      <c r="QH91" s="88"/>
      <c r="QI91" s="88"/>
      <c r="QJ91" s="88"/>
      <c r="QK91" s="88"/>
      <c r="QL91" s="88"/>
      <c r="QM91" s="88"/>
      <c r="QN91" s="88"/>
      <c r="QO91" s="88"/>
      <c r="QP91" s="88"/>
      <c r="QQ91" s="88"/>
      <c r="QR91" s="88"/>
      <c r="QS91" s="88"/>
      <c r="QT91" s="88"/>
      <c r="QU91" s="88"/>
      <c r="QV91" s="88"/>
      <c r="QW91" s="88"/>
      <c r="QX91" s="88"/>
      <c r="QY91" s="88"/>
      <c r="QZ91" s="88"/>
      <c r="RA91" s="88"/>
      <c r="RB91" s="88"/>
      <c r="RC91" s="88"/>
      <c r="RD91" s="88"/>
      <c r="RE91" s="88"/>
      <c r="RF91" s="88"/>
      <c r="RG91" s="88"/>
      <c r="RH91" s="88"/>
      <c r="RI91" s="88"/>
      <c r="RJ91" s="88"/>
      <c r="RK91" s="88"/>
      <c r="RL91" s="88"/>
      <c r="RM91" s="88"/>
      <c r="RN91" s="88"/>
      <c r="RO91" s="88"/>
      <c r="RP91" s="88"/>
      <c r="RQ91" s="88"/>
      <c r="RR91" s="88"/>
      <c r="RS91" s="88"/>
      <c r="RT91" s="88"/>
      <c r="RU91" s="88"/>
      <c r="RV91" s="88"/>
      <c r="RW91" s="88"/>
      <c r="RX91" s="88"/>
      <c r="RY91" s="88"/>
      <c r="RZ91" s="88"/>
      <c r="SA91" s="88"/>
      <c r="SB91" s="88"/>
      <c r="SC91" s="88"/>
      <c r="SD91" s="88"/>
      <c r="SE91" s="88"/>
      <c r="SF91" s="88"/>
      <c r="SG91" s="88"/>
      <c r="SH91" s="88"/>
      <c r="SI91" s="88"/>
      <c r="SJ91" s="88"/>
      <c r="SK91" s="88"/>
      <c r="SL91" s="88"/>
      <c r="SM91" s="88"/>
      <c r="SN91" s="88"/>
      <c r="SO91" s="88"/>
      <c r="SP91" s="88"/>
      <c r="SQ91" s="88"/>
      <c r="SR91" s="88"/>
      <c r="SS91" s="88"/>
      <c r="ST91" s="88"/>
      <c r="SU91" s="88"/>
      <c r="SV91" s="88"/>
      <c r="SW91" s="88"/>
      <c r="SX91" s="88"/>
      <c r="SY91" s="88"/>
      <c r="SZ91" s="88"/>
      <c r="TA91" s="88"/>
      <c r="TB91" s="88"/>
      <c r="TC91" s="88"/>
      <c r="TD91" s="88"/>
      <c r="TE91" s="88"/>
      <c r="TF91" s="88"/>
      <c r="TG91" s="88"/>
      <c r="TH91" s="88"/>
      <c r="TI91" s="88"/>
      <c r="TJ91" s="88"/>
      <c r="TK91" s="88"/>
      <c r="TL91" s="88"/>
      <c r="TM91" s="88"/>
      <c r="TN91" s="88"/>
      <c r="TO91" s="88"/>
      <c r="TP91" s="88"/>
      <c r="TQ91" s="88"/>
      <c r="TR91" s="88"/>
      <c r="TS91" s="88"/>
      <c r="TT91" s="88"/>
      <c r="TU91" s="88"/>
      <c r="TV91" s="88"/>
      <c r="TW91" s="88"/>
      <c r="TX91" s="88"/>
      <c r="TY91" s="88"/>
      <c r="TZ91" s="88"/>
      <c r="UA91" s="88"/>
      <c r="UB91" s="88"/>
      <c r="UC91" s="88"/>
      <c r="UD91" s="88"/>
      <c r="UE91" s="88"/>
      <c r="UF91" s="88"/>
      <c r="UG91" s="88"/>
      <c r="UH91" s="88"/>
      <c r="UI91" s="88"/>
      <c r="UJ91" s="88"/>
      <c r="UK91" s="88"/>
      <c r="UL91" s="88"/>
      <c r="UM91" s="88"/>
      <c r="UN91" s="88"/>
      <c r="UO91" s="88"/>
      <c r="UP91" s="88"/>
      <c r="UQ91" s="88"/>
      <c r="UR91" s="88"/>
      <c r="US91" s="88"/>
      <c r="UT91" s="88"/>
      <c r="UU91" s="88"/>
      <c r="UV91" s="88"/>
      <c r="UW91" s="88"/>
      <c r="UX91" s="88"/>
      <c r="UY91" s="88"/>
      <c r="UZ91" s="88"/>
      <c r="VA91" s="88"/>
      <c r="VB91" s="88"/>
      <c r="VC91" s="88"/>
      <c r="VD91" s="88"/>
      <c r="VE91" s="88"/>
      <c r="VF91" s="88"/>
      <c r="VG91" s="88"/>
      <c r="VH91" s="88"/>
      <c r="VI91" s="88"/>
      <c r="VJ91" s="88"/>
      <c r="VK91" s="88"/>
      <c r="VL91" s="88"/>
      <c r="VM91" s="88"/>
      <c r="VN91" s="88"/>
      <c r="VO91" s="88"/>
      <c r="VP91" s="88"/>
      <c r="VQ91" s="88"/>
      <c r="VR91" s="88"/>
      <c r="VS91" s="88"/>
      <c r="VT91" s="88"/>
      <c r="VU91" s="88"/>
      <c r="VV91" s="88"/>
      <c r="VW91" s="88"/>
      <c r="VX91" s="88"/>
      <c r="VY91" s="88"/>
      <c r="VZ91" s="88"/>
      <c r="WA91" s="88"/>
      <c r="WB91" s="88"/>
      <c r="WC91" s="88"/>
      <c r="WD91" s="88"/>
      <c r="WE91" s="88"/>
      <c r="WF91" s="88"/>
      <c r="WG91" s="88"/>
      <c r="WH91" s="88"/>
      <c r="WI91" s="88"/>
      <c r="WJ91" s="88"/>
      <c r="WK91" s="88"/>
      <c r="WL91" s="88"/>
      <c r="WM91" s="88"/>
      <c r="WN91" s="88"/>
      <c r="WO91" s="88"/>
      <c r="WP91" s="88"/>
      <c r="WQ91" s="88"/>
      <c r="WR91" s="88"/>
      <c r="WS91" s="88"/>
      <c r="WT91" s="88"/>
      <c r="WU91" s="88"/>
      <c r="WV91" s="88"/>
      <c r="WW91" s="88"/>
      <c r="WX91" s="88"/>
      <c r="WY91" s="88"/>
      <c r="WZ91" s="88"/>
      <c r="XA91" s="88"/>
      <c r="XB91" s="88"/>
      <c r="XC91" s="88"/>
      <c r="XD91" s="88"/>
      <c r="XE91" s="88"/>
      <c r="XF91" s="88"/>
      <c r="XG91" s="88"/>
      <c r="XH91" s="88"/>
      <c r="XI91" s="88"/>
      <c r="XJ91" s="88"/>
      <c r="XK91" s="88"/>
      <c r="XL91" s="88"/>
      <c r="XM91" s="88"/>
      <c r="XN91" s="88"/>
      <c r="XO91" s="88"/>
      <c r="XP91" s="88"/>
      <c r="XQ91" s="88"/>
      <c r="XR91" s="88"/>
      <c r="XS91" s="88"/>
      <c r="XT91" s="88"/>
      <c r="XU91" s="88"/>
      <c r="XV91" s="88"/>
      <c r="XW91" s="88"/>
      <c r="XX91" s="88"/>
      <c r="XY91" s="88"/>
      <c r="XZ91" s="88"/>
      <c r="YA91" s="88"/>
      <c r="YB91" s="88"/>
      <c r="YC91" s="88"/>
      <c r="YD91" s="88"/>
      <c r="YE91" s="88"/>
      <c r="YF91" s="88"/>
      <c r="YG91" s="88"/>
      <c r="YH91" s="88"/>
      <c r="YI91" s="88"/>
      <c r="YJ91" s="88"/>
      <c r="YK91" s="88"/>
      <c r="YL91" s="88"/>
      <c r="YM91" s="88"/>
      <c r="YN91" s="88"/>
      <c r="YO91" s="88"/>
      <c r="YP91" s="88"/>
      <c r="YQ91" s="88"/>
      <c r="YR91" s="88"/>
      <c r="YS91" s="88"/>
      <c r="YT91" s="88"/>
      <c r="YU91" s="88"/>
      <c r="YV91" s="88"/>
      <c r="YW91" s="88"/>
      <c r="YX91" s="88"/>
      <c r="YY91" s="88"/>
      <c r="YZ91" s="88"/>
      <c r="ZA91" s="88"/>
      <c r="ZB91" s="88"/>
      <c r="ZC91" s="88"/>
      <c r="ZD91" s="88"/>
      <c r="ZE91" s="88"/>
      <c r="ZF91" s="88"/>
      <c r="ZG91" s="88"/>
      <c r="ZH91" s="88"/>
      <c r="ZI91" s="88"/>
      <c r="ZJ91" s="88"/>
      <c r="ZK91" s="88"/>
      <c r="ZL91" s="88"/>
      <c r="ZM91" s="88"/>
      <c r="ZN91" s="88"/>
      <c r="ZO91" s="88"/>
      <c r="ZP91" s="88"/>
      <c r="ZQ91" s="88"/>
      <c r="ZR91" s="88"/>
      <c r="ZS91" s="88"/>
      <c r="ZT91" s="88"/>
      <c r="ZU91" s="88"/>
      <c r="ZV91" s="88"/>
      <c r="ZW91" s="88"/>
      <c r="ZX91" s="88"/>
      <c r="ZY91" s="88"/>
      <c r="ZZ91" s="88"/>
      <c r="AAA91" s="88"/>
      <c r="AAB91" s="88"/>
      <c r="AAC91" s="88"/>
      <c r="AAD91" s="88"/>
      <c r="AAE91" s="88"/>
      <c r="AAF91" s="88"/>
      <c r="AAG91" s="88"/>
      <c r="AAH91" s="88"/>
      <c r="AAI91" s="88"/>
      <c r="AAJ91" s="88"/>
      <c r="AAK91" s="88"/>
      <c r="AAL91" s="88"/>
      <c r="AAM91" s="88"/>
      <c r="AAN91" s="88"/>
      <c r="AAO91" s="88"/>
      <c r="AAP91" s="88"/>
      <c r="AAQ91" s="88"/>
      <c r="AAR91" s="88"/>
      <c r="AAS91" s="88"/>
      <c r="AAT91" s="88"/>
      <c r="AAU91" s="88"/>
      <c r="AAV91" s="88"/>
      <c r="AAW91" s="88"/>
      <c r="AAX91" s="88"/>
      <c r="AAY91" s="88"/>
      <c r="AAZ91" s="88"/>
      <c r="ABA91" s="88"/>
      <c r="ABB91" s="88"/>
      <c r="ABC91" s="88"/>
      <c r="ABD91" s="88"/>
      <c r="ABE91" s="88"/>
      <c r="ABF91" s="88"/>
      <c r="ABG91" s="88"/>
      <c r="ABH91" s="88"/>
      <c r="ABI91" s="88"/>
      <c r="ABJ91" s="88"/>
      <c r="ABK91" s="88"/>
      <c r="ABL91" s="88"/>
      <c r="ABM91" s="88"/>
      <c r="ABN91" s="88"/>
      <c r="ABO91" s="88"/>
      <c r="ABP91" s="88"/>
    </row>
    <row r="92" spans="1:744">
      <c r="A92" s="50" t="s">
        <v>139</v>
      </c>
      <c r="B92" s="48"/>
      <c r="C92" s="48"/>
      <c r="D92" s="49"/>
      <c r="E92" s="48">
        <v>1</v>
      </c>
      <c r="F92" s="48">
        <v>2</v>
      </c>
      <c r="G92" s="48">
        <v>3</v>
      </c>
      <c r="H92" s="48">
        <v>4</v>
      </c>
      <c r="I92" s="48">
        <v>5</v>
      </c>
      <c r="J92" s="48">
        <v>6</v>
      </c>
      <c r="K92" s="48">
        <v>7</v>
      </c>
      <c r="L92" s="48">
        <v>8</v>
      </c>
      <c r="M92" s="48">
        <v>9</v>
      </c>
      <c r="N92" s="48">
        <v>10</v>
      </c>
      <c r="O92" s="48">
        <v>11</v>
      </c>
      <c r="P92" s="48">
        <v>12</v>
      </c>
      <c r="Q92" s="48">
        <v>13</v>
      </c>
      <c r="R92" s="49">
        <v>14</v>
      </c>
      <c r="S92" s="50"/>
      <c r="T92" s="48">
        <v>15</v>
      </c>
      <c r="U92" s="48">
        <v>16</v>
      </c>
      <c r="V92" s="48">
        <v>17</v>
      </c>
      <c r="W92" s="48">
        <v>18</v>
      </c>
      <c r="X92" s="48">
        <v>19</v>
      </c>
      <c r="Y92" s="48">
        <v>20</v>
      </c>
      <c r="Z92" s="48">
        <v>21</v>
      </c>
      <c r="AA92" s="48">
        <v>22</v>
      </c>
      <c r="AB92" s="48">
        <v>23</v>
      </c>
      <c r="AC92" s="48">
        <v>24</v>
      </c>
      <c r="AD92" s="48">
        <v>25</v>
      </c>
      <c r="AE92" s="48">
        <v>26</v>
      </c>
      <c r="AF92" s="48">
        <v>27</v>
      </c>
      <c r="AG92" s="48">
        <v>28</v>
      </c>
      <c r="AH92" s="48"/>
      <c r="AI92" s="48">
        <v>29</v>
      </c>
      <c r="AJ92" s="48">
        <v>30</v>
      </c>
      <c r="AK92" s="50">
        <v>31</v>
      </c>
      <c r="AL92" s="50"/>
      <c r="AM92" s="50"/>
      <c r="AN92" s="50">
        <v>32</v>
      </c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0"/>
      <c r="FV92" s="130"/>
      <c r="FW92" s="130"/>
      <c r="FX92" s="130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  <c r="IW92" s="130"/>
      <c r="IX92" s="130"/>
      <c r="IY92" s="130"/>
      <c r="IZ92" s="130"/>
      <c r="JA92" s="130"/>
      <c r="JB92" s="130"/>
      <c r="JC92" s="130"/>
      <c r="JD92" s="130"/>
      <c r="JE92" s="130"/>
      <c r="JF92" s="130"/>
      <c r="JG92" s="130"/>
      <c r="JH92" s="130"/>
      <c r="JI92" s="130"/>
      <c r="JJ92" s="130"/>
      <c r="JK92" s="130"/>
      <c r="JL92" s="130"/>
      <c r="JM92" s="130"/>
      <c r="JN92" s="130"/>
      <c r="JO92" s="130"/>
      <c r="JP92" s="130"/>
      <c r="JQ92" s="130"/>
      <c r="JR92" s="130"/>
      <c r="JS92" s="130"/>
      <c r="JT92" s="130"/>
      <c r="JU92" s="130"/>
      <c r="JV92" s="130"/>
      <c r="JW92" s="130"/>
      <c r="JX92" s="130"/>
      <c r="JY92" s="130"/>
      <c r="JZ92" s="130"/>
      <c r="KA92" s="130"/>
      <c r="KB92" s="130"/>
      <c r="KC92" s="130"/>
      <c r="KD92" s="130"/>
      <c r="KE92" s="130"/>
      <c r="KF92" s="130"/>
      <c r="KG92" s="130"/>
      <c r="KH92" s="130"/>
      <c r="KI92" s="130"/>
      <c r="KJ92" s="130"/>
      <c r="KK92" s="130"/>
      <c r="KL92" s="130"/>
      <c r="KM92" s="130"/>
      <c r="KN92" s="130"/>
      <c r="KO92" s="130"/>
      <c r="KP92" s="130"/>
      <c r="KQ92" s="130"/>
      <c r="KR92" s="130"/>
      <c r="KS92" s="130"/>
      <c r="KT92" s="130"/>
      <c r="KU92" s="130"/>
      <c r="KV92" s="130"/>
      <c r="KW92" s="130"/>
      <c r="KX92" s="130"/>
      <c r="KY92" s="130"/>
      <c r="KZ92" s="130"/>
      <c r="LA92" s="130"/>
      <c r="LB92" s="130"/>
      <c r="LC92" s="130"/>
      <c r="LD92" s="130"/>
      <c r="LE92" s="130"/>
      <c r="LF92" s="130"/>
      <c r="LG92" s="130"/>
      <c r="LH92" s="130"/>
      <c r="LI92" s="130"/>
      <c r="LJ92" s="130"/>
      <c r="LK92" s="130"/>
      <c r="LL92" s="130"/>
      <c r="LM92" s="130"/>
      <c r="LN92" s="130"/>
      <c r="LO92" s="130"/>
      <c r="LP92" s="130"/>
      <c r="LQ92" s="130"/>
      <c r="LR92" s="130"/>
      <c r="LS92" s="130"/>
      <c r="LT92" s="130"/>
      <c r="LU92" s="130"/>
      <c r="LV92" s="130"/>
      <c r="LW92" s="130"/>
      <c r="LX92" s="130"/>
      <c r="LY92" s="130"/>
      <c r="LZ92" s="130"/>
      <c r="MA92" s="130"/>
      <c r="MB92" s="130"/>
      <c r="MC92" s="130"/>
      <c r="MD92" s="130"/>
      <c r="ME92" s="130"/>
      <c r="MF92" s="130"/>
      <c r="MG92" s="130"/>
      <c r="MH92" s="130"/>
      <c r="MI92" s="130"/>
      <c r="MJ92" s="130"/>
      <c r="MK92" s="130"/>
      <c r="ML92" s="130"/>
      <c r="MM92" s="130"/>
      <c r="MN92" s="130"/>
      <c r="MO92" s="130"/>
      <c r="MP92" s="130"/>
      <c r="MQ92" s="130"/>
      <c r="MR92" s="130"/>
      <c r="MS92" s="130"/>
      <c r="MT92" s="130"/>
      <c r="MU92" s="130"/>
      <c r="MV92" s="130"/>
      <c r="MW92" s="130"/>
      <c r="MX92" s="130"/>
      <c r="MY92" s="130"/>
      <c r="MZ92" s="130"/>
      <c r="NA92" s="130"/>
      <c r="NB92" s="130"/>
      <c r="NC92" s="130"/>
      <c r="ND92" s="130"/>
      <c r="NE92" s="130"/>
      <c r="NF92" s="130"/>
      <c r="NG92" s="130"/>
      <c r="NH92" s="130"/>
      <c r="NI92" s="130"/>
      <c r="NJ92" s="130"/>
      <c r="NK92" s="130"/>
      <c r="NL92" s="130"/>
      <c r="NM92" s="130"/>
      <c r="NN92" s="130"/>
      <c r="NO92" s="130"/>
      <c r="NP92" s="130"/>
      <c r="NQ92" s="130"/>
      <c r="NR92" s="130"/>
      <c r="NS92" s="130"/>
      <c r="NT92" s="130"/>
      <c r="NU92" s="130"/>
      <c r="NV92" s="130"/>
      <c r="NW92" s="130"/>
      <c r="NX92" s="130"/>
      <c r="NY92" s="130"/>
      <c r="NZ92" s="130"/>
      <c r="OA92" s="130"/>
      <c r="OB92" s="130"/>
      <c r="OC92" s="130"/>
      <c r="OD92" s="130"/>
      <c r="OE92" s="130"/>
      <c r="OF92" s="130"/>
      <c r="OG92" s="130"/>
      <c r="OH92" s="130"/>
      <c r="OI92" s="130"/>
      <c r="OJ92" s="130"/>
      <c r="OK92" s="130"/>
      <c r="OL92" s="130"/>
      <c r="OM92" s="130"/>
      <c r="ON92" s="130"/>
      <c r="OO92" s="130"/>
      <c r="OP92" s="130"/>
      <c r="OQ92" s="130"/>
      <c r="OR92" s="130"/>
      <c r="OS92" s="130"/>
      <c r="OT92" s="130"/>
      <c r="OU92" s="130"/>
      <c r="OV92" s="130"/>
      <c r="OW92" s="130"/>
      <c r="OX92" s="130"/>
      <c r="OY92" s="130"/>
      <c r="OZ92" s="130"/>
      <c r="PA92" s="130"/>
      <c r="PB92" s="130"/>
      <c r="PC92" s="130"/>
      <c r="PD92" s="130"/>
      <c r="PE92" s="130"/>
      <c r="PF92" s="130"/>
      <c r="PG92" s="130"/>
      <c r="PH92" s="130"/>
      <c r="PI92" s="130"/>
      <c r="PJ92" s="130"/>
      <c r="PK92" s="130"/>
      <c r="PL92" s="130"/>
      <c r="PM92" s="130"/>
      <c r="PN92" s="130"/>
      <c r="PO92" s="130"/>
      <c r="PP92" s="130"/>
      <c r="PQ92" s="130"/>
      <c r="PR92" s="130"/>
      <c r="PS92" s="130"/>
      <c r="PT92" s="130"/>
      <c r="PU92" s="130"/>
      <c r="PV92" s="130"/>
      <c r="PW92" s="130"/>
      <c r="PX92" s="130"/>
      <c r="PY92" s="130"/>
      <c r="PZ92" s="130"/>
      <c r="QA92" s="130"/>
      <c r="QB92" s="130"/>
      <c r="QC92" s="130"/>
      <c r="QD92" s="130"/>
      <c r="QE92" s="130"/>
      <c r="QF92" s="130"/>
      <c r="QG92" s="130"/>
      <c r="QH92" s="130"/>
      <c r="QI92" s="130"/>
      <c r="QJ92" s="130"/>
      <c r="QK92" s="130"/>
      <c r="QL92" s="130"/>
      <c r="QM92" s="130"/>
      <c r="QN92" s="130"/>
      <c r="QO92" s="130"/>
      <c r="QP92" s="130"/>
      <c r="QQ92" s="130"/>
      <c r="QR92" s="130"/>
      <c r="QS92" s="130"/>
      <c r="QT92" s="130"/>
      <c r="QU92" s="130"/>
      <c r="QV92" s="130"/>
      <c r="QW92" s="130"/>
      <c r="QX92" s="130"/>
      <c r="QY92" s="130"/>
      <c r="QZ92" s="130"/>
      <c r="RA92" s="130"/>
      <c r="RB92" s="130"/>
      <c r="RC92" s="130"/>
      <c r="RD92" s="130"/>
      <c r="RE92" s="130"/>
      <c r="RF92" s="130"/>
      <c r="RG92" s="130"/>
      <c r="RH92" s="130"/>
      <c r="RI92" s="130"/>
      <c r="RJ92" s="130"/>
      <c r="RK92" s="130"/>
      <c r="RL92" s="130"/>
      <c r="RM92" s="130"/>
      <c r="RN92" s="130"/>
      <c r="RO92" s="130"/>
      <c r="RP92" s="130"/>
      <c r="RQ92" s="130"/>
      <c r="RR92" s="130"/>
      <c r="RS92" s="130"/>
      <c r="RT92" s="130"/>
      <c r="RU92" s="130"/>
      <c r="RV92" s="130"/>
      <c r="RW92" s="130"/>
      <c r="RX92" s="130"/>
      <c r="RY92" s="130"/>
      <c r="RZ92" s="130"/>
      <c r="SA92" s="130"/>
      <c r="SB92" s="130"/>
      <c r="SC92" s="130"/>
      <c r="SD92" s="130"/>
      <c r="SE92" s="130"/>
      <c r="SF92" s="130"/>
      <c r="SG92" s="130"/>
      <c r="SH92" s="130"/>
      <c r="SI92" s="130"/>
      <c r="SJ92" s="130"/>
      <c r="SK92" s="130"/>
      <c r="SL92" s="130"/>
      <c r="SM92" s="130"/>
      <c r="SN92" s="130"/>
      <c r="SO92" s="130"/>
      <c r="SP92" s="130"/>
      <c r="SQ92" s="130"/>
      <c r="SR92" s="130"/>
      <c r="SS92" s="130"/>
      <c r="ST92" s="130"/>
      <c r="SU92" s="130"/>
      <c r="SV92" s="130"/>
      <c r="SW92" s="130"/>
      <c r="SX92" s="130"/>
      <c r="SY92" s="130"/>
      <c r="SZ92" s="130"/>
      <c r="TA92" s="130"/>
      <c r="TB92" s="130"/>
      <c r="TC92" s="130"/>
      <c r="TD92" s="130"/>
      <c r="TE92" s="130"/>
      <c r="TF92" s="130"/>
      <c r="TG92" s="130"/>
      <c r="TH92" s="130"/>
      <c r="TI92" s="130"/>
      <c r="TJ92" s="130"/>
      <c r="TK92" s="130"/>
      <c r="TL92" s="130"/>
      <c r="TM92" s="130"/>
      <c r="TN92" s="130"/>
      <c r="TO92" s="130"/>
      <c r="TP92" s="130"/>
      <c r="TQ92" s="130"/>
      <c r="TR92" s="130"/>
      <c r="TS92" s="130"/>
      <c r="TT92" s="130"/>
      <c r="TU92" s="130"/>
      <c r="TV92" s="130"/>
      <c r="TW92" s="130"/>
      <c r="TX92" s="130"/>
      <c r="TY92" s="130"/>
      <c r="TZ92" s="130"/>
      <c r="UA92" s="130"/>
      <c r="UB92" s="130"/>
      <c r="UC92" s="130"/>
      <c r="UD92" s="130"/>
      <c r="UE92" s="130"/>
      <c r="UF92" s="130"/>
      <c r="UG92" s="130"/>
      <c r="UH92" s="130"/>
      <c r="UI92" s="130"/>
      <c r="UJ92" s="130"/>
      <c r="UK92" s="130"/>
      <c r="UL92" s="130"/>
      <c r="UM92" s="130"/>
      <c r="UN92" s="130"/>
      <c r="UO92" s="130"/>
      <c r="UP92" s="130"/>
      <c r="UQ92" s="130"/>
      <c r="UR92" s="130"/>
      <c r="US92" s="130"/>
      <c r="UT92" s="130"/>
      <c r="UU92" s="130"/>
      <c r="UV92" s="130"/>
      <c r="UW92" s="130"/>
      <c r="UX92" s="130"/>
      <c r="UY92" s="130"/>
      <c r="UZ92" s="130"/>
      <c r="VA92" s="130"/>
      <c r="VB92" s="130"/>
      <c r="VC92" s="130"/>
      <c r="VD92" s="130"/>
      <c r="VE92" s="130"/>
      <c r="VF92" s="130"/>
      <c r="VG92" s="130"/>
      <c r="VH92" s="130"/>
      <c r="VI92" s="130"/>
      <c r="VJ92" s="130"/>
      <c r="VK92" s="130"/>
      <c r="VL92" s="130"/>
      <c r="VM92" s="130"/>
      <c r="VN92" s="130"/>
      <c r="VO92" s="130"/>
      <c r="VP92" s="130"/>
      <c r="VQ92" s="130"/>
      <c r="VR92" s="130"/>
      <c r="VS92" s="130"/>
      <c r="VT92" s="130"/>
      <c r="VU92" s="130"/>
      <c r="VV92" s="130"/>
      <c r="VW92" s="130"/>
      <c r="VX92" s="130"/>
      <c r="VY92" s="130"/>
      <c r="VZ92" s="130"/>
      <c r="WA92" s="130"/>
      <c r="WB92" s="130"/>
      <c r="WC92" s="130"/>
      <c r="WD92" s="130"/>
      <c r="WE92" s="130"/>
      <c r="WF92" s="130"/>
      <c r="WG92" s="130"/>
      <c r="WH92" s="130"/>
      <c r="WI92" s="130"/>
      <c r="WJ92" s="130"/>
      <c r="WK92" s="130"/>
      <c r="WL92" s="130"/>
      <c r="WM92" s="130"/>
      <c r="WN92" s="130"/>
      <c r="WO92" s="130"/>
      <c r="WP92" s="130"/>
      <c r="WQ92" s="130"/>
      <c r="WR92" s="130"/>
      <c r="WS92" s="130"/>
      <c r="WT92" s="130"/>
      <c r="WU92" s="130"/>
      <c r="WV92" s="130"/>
      <c r="WW92" s="130"/>
      <c r="WX92" s="130"/>
      <c r="WY92" s="130"/>
      <c r="WZ92" s="130"/>
      <c r="XA92" s="130"/>
      <c r="XB92" s="130"/>
      <c r="XC92" s="130"/>
      <c r="XD92" s="130"/>
      <c r="XE92" s="130"/>
      <c r="XF92" s="130"/>
      <c r="XG92" s="130"/>
      <c r="XH92" s="130"/>
      <c r="XI92" s="130"/>
      <c r="XJ92" s="130"/>
      <c r="XK92" s="130"/>
      <c r="XL92" s="130"/>
      <c r="XM92" s="130"/>
      <c r="XN92" s="130"/>
      <c r="XO92" s="130"/>
      <c r="XP92" s="130"/>
      <c r="XQ92" s="130"/>
      <c r="XR92" s="130"/>
      <c r="XS92" s="130"/>
      <c r="XT92" s="130"/>
      <c r="XU92" s="130"/>
      <c r="XV92" s="130"/>
      <c r="XW92" s="130"/>
      <c r="XX92" s="130"/>
      <c r="XY92" s="130"/>
      <c r="XZ92" s="130"/>
      <c r="YA92" s="130"/>
      <c r="YB92" s="130"/>
      <c r="YC92" s="130"/>
      <c r="YD92" s="130"/>
      <c r="YE92" s="130"/>
      <c r="YF92" s="130"/>
      <c r="YG92" s="130"/>
      <c r="YH92" s="130"/>
      <c r="YI92" s="130"/>
      <c r="YJ92" s="130"/>
      <c r="YK92" s="130"/>
      <c r="YL92" s="130"/>
      <c r="YM92" s="130"/>
      <c r="YN92" s="130"/>
      <c r="YO92" s="130"/>
      <c r="YP92" s="130"/>
      <c r="YQ92" s="130"/>
      <c r="YR92" s="130"/>
      <c r="YS92" s="130"/>
      <c r="YT92" s="130"/>
      <c r="YU92" s="130"/>
      <c r="YV92" s="130"/>
      <c r="YW92" s="130"/>
      <c r="YX92" s="130"/>
      <c r="YY92" s="130"/>
      <c r="YZ92" s="130"/>
      <c r="ZA92" s="130"/>
      <c r="ZB92" s="130"/>
      <c r="ZC92" s="130"/>
      <c r="ZD92" s="130"/>
      <c r="ZE92" s="130"/>
      <c r="ZF92" s="130"/>
      <c r="ZG92" s="130"/>
      <c r="ZH92" s="130"/>
      <c r="ZI92" s="130"/>
      <c r="ZJ92" s="130"/>
      <c r="ZK92" s="130"/>
      <c r="ZL92" s="130"/>
      <c r="ZM92" s="130"/>
      <c r="ZN92" s="130"/>
      <c r="ZO92" s="130"/>
      <c r="ZP92" s="130"/>
      <c r="ZQ92" s="130"/>
      <c r="ZR92" s="130"/>
      <c r="ZS92" s="130"/>
      <c r="ZT92" s="130"/>
      <c r="ZU92" s="130"/>
      <c r="ZV92" s="130"/>
      <c r="ZW92" s="130"/>
      <c r="ZX92" s="130"/>
      <c r="ZY92" s="130"/>
      <c r="ZZ92" s="130"/>
      <c r="AAA92" s="130"/>
      <c r="AAB92" s="130"/>
      <c r="AAC92" s="130"/>
      <c r="AAD92" s="130"/>
      <c r="AAE92" s="130"/>
      <c r="AAF92" s="130"/>
      <c r="AAG92" s="130"/>
      <c r="AAH92" s="130"/>
      <c r="AAI92" s="130"/>
      <c r="AAJ92" s="130"/>
      <c r="AAK92" s="130"/>
      <c r="AAL92" s="130"/>
      <c r="AAM92" s="130"/>
      <c r="AAN92" s="130"/>
      <c r="AAO92" s="130"/>
      <c r="AAP92" s="130"/>
      <c r="AAQ92" s="130"/>
      <c r="AAR92" s="130"/>
      <c r="AAS92" s="130"/>
      <c r="AAT92" s="130"/>
      <c r="AAU92" s="130"/>
      <c r="AAV92" s="130"/>
      <c r="AAW92" s="130"/>
      <c r="AAX92" s="130"/>
      <c r="AAY92" s="130"/>
      <c r="AAZ92" s="130"/>
      <c r="ABA92" s="130"/>
      <c r="ABB92" s="130"/>
      <c r="ABC92" s="130"/>
      <c r="ABD92" s="130"/>
      <c r="ABE92" s="130"/>
      <c r="ABF92" s="130"/>
      <c r="ABG92" s="130"/>
      <c r="ABH92" s="130"/>
      <c r="ABI92" s="130"/>
      <c r="ABJ92" s="130"/>
      <c r="ABK92" s="130"/>
      <c r="ABL92" s="130"/>
      <c r="ABM92" s="130"/>
      <c r="ABN92" s="130"/>
      <c r="ABO92" s="130"/>
      <c r="ABP92" s="130"/>
    </row>
    <row r="93" spans="1:744" ht="63.75">
      <c r="A93" s="75">
        <v>9</v>
      </c>
      <c r="B93" s="76" t="s">
        <v>164</v>
      </c>
      <c r="C93" s="131" t="s">
        <v>152</v>
      </c>
      <c r="D93" s="18" t="s">
        <v>0</v>
      </c>
      <c r="E93" s="141" t="s">
        <v>1</v>
      </c>
      <c r="F93" s="141" t="s">
        <v>2</v>
      </c>
      <c r="G93" s="141" t="s">
        <v>3</v>
      </c>
      <c r="H93" s="141" t="s">
        <v>4</v>
      </c>
      <c r="I93" s="141" t="s">
        <v>5</v>
      </c>
      <c r="J93" s="141" t="s">
        <v>6</v>
      </c>
      <c r="K93" s="141" t="s">
        <v>7</v>
      </c>
      <c r="L93" s="141" t="s">
        <v>8</v>
      </c>
      <c r="M93" s="141" t="s">
        <v>9</v>
      </c>
      <c r="N93" s="141" t="s">
        <v>10</v>
      </c>
      <c r="O93" s="141" t="s">
        <v>11</v>
      </c>
      <c r="P93" s="141" t="s">
        <v>12</v>
      </c>
      <c r="Q93" s="141" t="s">
        <v>13</v>
      </c>
      <c r="R93" s="142" t="s">
        <v>141</v>
      </c>
      <c r="S93" s="21" t="s">
        <v>14</v>
      </c>
      <c r="T93" s="141" t="s">
        <v>15</v>
      </c>
      <c r="U93" s="141" t="s">
        <v>16</v>
      </c>
      <c r="V93" s="141" t="s">
        <v>17</v>
      </c>
      <c r="W93" s="141" t="s">
        <v>18</v>
      </c>
      <c r="X93" s="141" t="s">
        <v>19</v>
      </c>
      <c r="Y93" s="141" t="s">
        <v>20</v>
      </c>
      <c r="Z93" s="141" t="s">
        <v>21</v>
      </c>
      <c r="AA93" s="141" t="s">
        <v>22</v>
      </c>
      <c r="AB93" s="141" t="s">
        <v>23</v>
      </c>
      <c r="AC93" s="141" t="s">
        <v>24</v>
      </c>
      <c r="AD93" s="141" t="s">
        <v>25</v>
      </c>
      <c r="AE93" s="141" t="s">
        <v>26</v>
      </c>
      <c r="AF93" s="141" t="s">
        <v>27</v>
      </c>
      <c r="AG93" s="141" t="s">
        <v>28</v>
      </c>
      <c r="AH93" s="142"/>
      <c r="AI93" s="142" t="s">
        <v>142</v>
      </c>
      <c r="AJ93" s="143" t="s">
        <v>143</v>
      </c>
      <c r="AK93" s="141" t="s">
        <v>144</v>
      </c>
      <c r="AL93" s="141"/>
      <c r="AM93" s="141"/>
      <c r="AN93" s="75" t="s">
        <v>36</v>
      </c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78"/>
      <c r="JO93" s="78"/>
      <c r="JP93" s="78"/>
      <c r="JQ93" s="78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78"/>
      <c r="KC93" s="78"/>
      <c r="KD93" s="78"/>
      <c r="KE93" s="78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78"/>
      <c r="KQ93" s="78"/>
      <c r="KR93" s="78"/>
      <c r="KS93" s="78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78"/>
      <c r="LE93" s="78"/>
      <c r="LF93" s="78"/>
      <c r="LG93" s="78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78"/>
      <c r="LS93" s="78"/>
      <c r="LT93" s="78"/>
      <c r="LU93" s="78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78"/>
      <c r="MG93" s="78"/>
      <c r="MH93" s="78"/>
      <c r="MI93" s="78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78"/>
      <c r="MU93" s="78"/>
      <c r="MV93" s="78"/>
      <c r="MW93" s="78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78"/>
      <c r="NI93" s="78"/>
      <c r="NJ93" s="78"/>
      <c r="NK93" s="78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78"/>
      <c r="NW93" s="78"/>
      <c r="NX93" s="78"/>
      <c r="NY93" s="78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78"/>
      <c r="OK93" s="78"/>
      <c r="OL93" s="78"/>
      <c r="OM93" s="78"/>
      <c r="ON93" s="78"/>
      <c r="OO93" s="78"/>
      <c r="OP93" s="78"/>
      <c r="OQ93" s="78"/>
      <c r="OR93" s="78"/>
      <c r="OS93" s="78"/>
      <c r="OT93" s="78"/>
      <c r="OU93" s="78"/>
      <c r="OV93" s="78"/>
      <c r="OW93" s="78"/>
      <c r="OX93" s="78"/>
      <c r="OY93" s="78"/>
      <c r="OZ93" s="78"/>
      <c r="PA93" s="78"/>
      <c r="PB93" s="78"/>
      <c r="PC93" s="78"/>
      <c r="PD93" s="78"/>
      <c r="PE93" s="78"/>
      <c r="PF93" s="78"/>
      <c r="PG93" s="78"/>
      <c r="PH93" s="78"/>
      <c r="PI93" s="78"/>
      <c r="PJ93" s="78"/>
      <c r="PK93" s="78"/>
      <c r="PL93" s="78"/>
      <c r="PM93" s="78"/>
      <c r="PN93" s="78"/>
      <c r="PO93" s="78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78"/>
      <c r="QA93" s="78"/>
      <c r="QB93" s="78"/>
      <c r="QC93" s="78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78"/>
      <c r="QO93" s="78"/>
      <c r="QP93" s="78"/>
      <c r="QQ93" s="78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78"/>
      <c r="RC93" s="78"/>
      <c r="RD93" s="78"/>
      <c r="RE93" s="78"/>
      <c r="RF93" s="78"/>
      <c r="RG93" s="78"/>
      <c r="RH93" s="78"/>
      <c r="RI93" s="78"/>
      <c r="RJ93" s="78"/>
      <c r="RK93" s="78"/>
      <c r="RL93" s="78"/>
      <c r="RM93" s="78"/>
      <c r="RN93" s="78"/>
      <c r="RO93" s="78"/>
      <c r="RP93" s="78"/>
      <c r="RQ93" s="78"/>
      <c r="RR93" s="78"/>
      <c r="RS93" s="78"/>
      <c r="RT93" s="78"/>
      <c r="RU93" s="78"/>
      <c r="RV93" s="78"/>
      <c r="RW93" s="78"/>
      <c r="RX93" s="78"/>
      <c r="RY93" s="78"/>
      <c r="RZ93" s="78"/>
      <c r="SA93" s="78"/>
      <c r="SB93" s="78"/>
      <c r="SC93" s="78"/>
      <c r="SD93" s="78"/>
      <c r="SE93" s="78"/>
      <c r="SF93" s="78"/>
      <c r="SG93" s="78"/>
      <c r="SH93" s="78"/>
      <c r="SI93" s="78"/>
      <c r="SJ93" s="78"/>
      <c r="SK93" s="78"/>
      <c r="SL93" s="78"/>
      <c r="SM93" s="78"/>
      <c r="SN93" s="78"/>
      <c r="SO93" s="78"/>
      <c r="SP93" s="78"/>
      <c r="SQ93" s="78"/>
      <c r="SR93" s="78"/>
      <c r="SS93" s="78"/>
      <c r="ST93" s="78"/>
      <c r="SU93" s="78"/>
      <c r="SV93" s="78"/>
      <c r="SW93" s="78"/>
      <c r="SX93" s="78"/>
      <c r="SY93" s="78"/>
      <c r="SZ93" s="78"/>
      <c r="TA93" s="78"/>
      <c r="TB93" s="78"/>
      <c r="TC93" s="78"/>
      <c r="TD93" s="78"/>
      <c r="TE93" s="78"/>
      <c r="TF93" s="78"/>
      <c r="TG93" s="78"/>
      <c r="TH93" s="78"/>
      <c r="TI93" s="78"/>
      <c r="TJ93" s="78"/>
      <c r="TK93" s="78"/>
      <c r="TL93" s="78"/>
      <c r="TM93" s="78"/>
      <c r="TN93" s="78"/>
      <c r="TO93" s="78"/>
      <c r="TP93" s="78"/>
      <c r="TQ93" s="78"/>
      <c r="TR93" s="78"/>
      <c r="TS93" s="78"/>
      <c r="TT93" s="78"/>
      <c r="TU93" s="78"/>
      <c r="TV93" s="78"/>
      <c r="TW93" s="78"/>
      <c r="TX93" s="78"/>
      <c r="TY93" s="78"/>
      <c r="TZ93" s="78"/>
      <c r="UA93" s="78"/>
      <c r="UB93" s="78"/>
      <c r="UC93" s="78"/>
      <c r="UD93" s="78"/>
      <c r="UE93" s="78"/>
      <c r="UF93" s="78"/>
      <c r="UG93" s="78"/>
      <c r="UH93" s="78"/>
      <c r="UI93" s="78"/>
      <c r="UJ93" s="78"/>
      <c r="UK93" s="78"/>
      <c r="UL93" s="78"/>
      <c r="UM93" s="78"/>
      <c r="UN93" s="78"/>
      <c r="UO93" s="78"/>
      <c r="UP93" s="78"/>
      <c r="UQ93" s="78"/>
      <c r="UR93" s="78"/>
      <c r="US93" s="78"/>
      <c r="UT93" s="78"/>
      <c r="UU93" s="78"/>
      <c r="UV93" s="78"/>
      <c r="UW93" s="78"/>
      <c r="UX93" s="78"/>
      <c r="UY93" s="78"/>
      <c r="UZ93" s="78"/>
      <c r="VA93" s="78"/>
      <c r="VB93" s="78"/>
      <c r="VC93" s="78"/>
      <c r="VD93" s="78"/>
      <c r="VE93" s="78"/>
      <c r="VF93" s="78"/>
      <c r="VG93" s="78"/>
      <c r="VH93" s="78"/>
      <c r="VI93" s="78"/>
      <c r="VJ93" s="78"/>
      <c r="VK93" s="78"/>
      <c r="VL93" s="78"/>
      <c r="VM93" s="78"/>
      <c r="VN93" s="78"/>
      <c r="VO93" s="78"/>
      <c r="VP93" s="78"/>
      <c r="VQ93" s="78"/>
      <c r="VR93" s="78"/>
      <c r="VS93" s="78"/>
      <c r="VT93" s="78"/>
      <c r="VU93" s="78"/>
      <c r="VV93" s="78"/>
      <c r="VW93" s="78"/>
      <c r="VX93" s="78"/>
      <c r="VY93" s="78"/>
      <c r="VZ93" s="78"/>
      <c r="WA93" s="78"/>
      <c r="WB93" s="78"/>
      <c r="WC93" s="78"/>
      <c r="WD93" s="78"/>
      <c r="WE93" s="78"/>
      <c r="WF93" s="78"/>
      <c r="WG93" s="78"/>
      <c r="WH93" s="78"/>
      <c r="WI93" s="78"/>
      <c r="WJ93" s="78"/>
      <c r="WK93" s="78"/>
      <c r="WL93" s="78"/>
      <c r="WM93" s="78"/>
      <c r="WN93" s="78"/>
      <c r="WO93" s="78"/>
      <c r="WP93" s="78"/>
      <c r="WQ93" s="78"/>
      <c r="WR93" s="78"/>
      <c r="WS93" s="78"/>
      <c r="WT93" s="78"/>
      <c r="WU93" s="78"/>
      <c r="WV93" s="78"/>
      <c r="WW93" s="78"/>
      <c r="WX93" s="78"/>
      <c r="WY93" s="78"/>
      <c r="WZ93" s="78"/>
      <c r="XA93" s="78"/>
      <c r="XB93" s="78"/>
      <c r="XC93" s="78"/>
      <c r="XD93" s="78"/>
      <c r="XE93" s="78"/>
      <c r="XF93" s="78"/>
      <c r="XG93" s="78"/>
      <c r="XH93" s="78"/>
      <c r="XI93" s="78"/>
      <c r="XJ93" s="78"/>
      <c r="XK93" s="78"/>
      <c r="XL93" s="78"/>
      <c r="XM93" s="78"/>
      <c r="XN93" s="78"/>
      <c r="XO93" s="78"/>
      <c r="XP93" s="78"/>
      <c r="XQ93" s="78"/>
      <c r="XR93" s="78"/>
      <c r="XS93" s="78"/>
      <c r="XT93" s="78"/>
      <c r="XU93" s="78"/>
      <c r="XV93" s="78"/>
      <c r="XW93" s="78"/>
      <c r="XX93" s="78"/>
      <c r="XY93" s="78"/>
      <c r="XZ93" s="78"/>
      <c r="YA93" s="78"/>
      <c r="YB93" s="78"/>
      <c r="YC93" s="78"/>
      <c r="YD93" s="78"/>
      <c r="YE93" s="78"/>
      <c r="YF93" s="78"/>
      <c r="YG93" s="78"/>
      <c r="YH93" s="78"/>
      <c r="YI93" s="78"/>
      <c r="YJ93" s="78"/>
      <c r="YK93" s="78"/>
      <c r="YL93" s="78"/>
      <c r="YM93" s="78"/>
      <c r="YN93" s="78"/>
      <c r="YO93" s="78"/>
      <c r="YP93" s="78"/>
      <c r="YQ93" s="78"/>
      <c r="YR93" s="78"/>
      <c r="YS93" s="78"/>
      <c r="YT93" s="78"/>
      <c r="YU93" s="78"/>
      <c r="YV93" s="78"/>
      <c r="YW93" s="78"/>
      <c r="YX93" s="78"/>
      <c r="YY93" s="78"/>
      <c r="YZ93" s="78"/>
      <c r="ZA93" s="78"/>
      <c r="ZB93" s="78"/>
      <c r="ZC93" s="78"/>
      <c r="ZD93" s="78"/>
      <c r="ZE93" s="78"/>
      <c r="ZF93" s="78"/>
      <c r="ZG93" s="78"/>
      <c r="ZH93" s="78"/>
      <c r="ZI93" s="78"/>
      <c r="ZJ93" s="78"/>
      <c r="ZK93" s="78"/>
      <c r="ZL93" s="78"/>
      <c r="ZM93" s="78"/>
      <c r="ZN93" s="78"/>
      <c r="ZO93" s="78"/>
      <c r="ZP93" s="78"/>
      <c r="ZQ93" s="78"/>
      <c r="ZR93" s="78"/>
      <c r="ZS93" s="78"/>
      <c r="ZT93" s="78"/>
      <c r="ZU93" s="78"/>
      <c r="ZV93" s="78"/>
      <c r="ZW93" s="78"/>
      <c r="ZX93" s="78"/>
      <c r="ZY93" s="78"/>
      <c r="ZZ93" s="78"/>
      <c r="AAA93" s="78"/>
      <c r="AAB93" s="78"/>
      <c r="AAC93" s="78"/>
      <c r="AAD93" s="78"/>
      <c r="AAE93" s="78"/>
      <c r="AAF93" s="78"/>
      <c r="AAG93" s="78"/>
      <c r="AAH93" s="78"/>
      <c r="AAI93" s="78"/>
      <c r="AAJ93" s="78"/>
      <c r="AAK93" s="78"/>
      <c r="AAL93" s="78"/>
      <c r="AAM93" s="78"/>
      <c r="AAN93" s="78"/>
      <c r="AAO93" s="78"/>
      <c r="AAP93" s="78"/>
      <c r="AAQ93" s="78"/>
      <c r="AAR93" s="78"/>
      <c r="AAS93" s="78"/>
      <c r="AAT93" s="78"/>
      <c r="AAU93" s="78"/>
      <c r="AAV93" s="78"/>
      <c r="AAW93" s="78"/>
      <c r="AAX93" s="78"/>
      <c r="AAY93" s="78"/>
      <c r="AAZ93" s="78"/>
      <c r="ABA93" s="78"/>
      <c r="ABB93" s="78"/>
      <c r="ABC93" s="78"/>
      <c r="ABD93" s="78"/>
      <c r="ABE93" s="78"/>
      <c r="ABF93" s="78"/>
      <c r="ABG93" s="78"/>
      <c r="ABH93" s="78"/>
      <c r="ABI93" s="78"/>
      <c r="ABJ93" s="78"/>
      <c r="ABK93" s="78"/>
      <c r="ABL93" s="78"/>
      <c r="ABM93" s="78"/>
      <c r="ABN93" s="78"/>
      <c r="ABO93" s="78"/>
      <c r="ABP93" s="78"/>
    </row>
    <row r="94" spans="1:744" ht="33">
      <c r="A94" s="881"/>
      <c r="B94" s="882"/>
      <c r="C94" s="156" t="s">
        <v>37</v>
      </c>
      <c r="D94" s="11"/>
      <c r="E94" s="29" t="s">
        <v>45</v>
      </c>
      <c r="F94" s="29" t="s">
        <v>46</v>
      </c>
      <c r="G94" s="29"/>
      <c r="H94" s="29" t="s">
        <v>38</v>
      </c>
      <c r="I94" s="29" t="s">
        <v>39</v>
      </c>
      <c r="J94" s="29" t="s">
        <v>40</v>
      </c>
      <c r="K94" s="29" t="s">
        <v>41</v>
      </c>
      <c r="L94" s="29" t="s">
        <v>42</v>
      </c>
      <c r="M94" s="29" t="s">
        <v>43</v>
      </c>
      <c r="N94" s="29" t="s">
        <v>47</v>
      </c>
      <c r="O94" s="29" t="s">
        <v>48</v>
      </c>
      <c r="P94" s="29" t="s">
        <v>49</v>
      </c>
      <c r="Q94" s="29" t="s">
        <v>50</v>
      </c>
      <c r="R94" s="29"/>
      <c r="S94" s="30"/>
      <c r="T94" s="29" t="s">
        <v>51</v>
      </c>
      <c r="U94" s="29" t="s">
        <v>52</v>
      </c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31"/>
      <c r="AJ94" s="145"/>
      <c r="AK94" s="3"/>
      <c r="AL94" s="3"/>
      <c r="AM94" s="3"/>
      <c r="AN94" s="3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</row>
    <row r="95" spans="1:744" ht="16.5">
      <c r="A95" s="883"/>
      <c r="B95" s="884"/>
      <c r="C95" s="71" t="s">
        <v>29</v>
      </c>
      <c r="D95" s="94"/>
      <c r="E95" s="95">
        <v>100</v>
      </c>
      <c r="F95" s="95">
        <v>75</v>
      </c>
      <c r="G95" s="151" t="s">
        <v>53</v>
      </c>
      <c r="H95" s="95">
        <v>50</v>
      </c>
      <c r="I95" s="95">
        <v>10</v>
      </c>
      <c r="J95" s="95">
        <v>30</v>
      </c>
      <c r="K95" s="95">
        <v>250</v>
      </c>
      <c r="L95" s="95">
        <v>250</v>
      </c>
      <c r="M95" s="95"/>
      <c r="N95" s="95">
        <v>1600</v>
      </c>
      <c r="O95" s="95">
        <v>700</v>
      </c>
      <c r="P95" s="151" t="s">
        <v>53</v>
      </c>
      <c r="Q95" s="151" t="s">
        <v>53</v>
      </c>
      <c r="R95" s="151" t="s">
        <v>53</v>
      </c>
      <c r="S95" s="96"/>
      <c r="T95" s="95">
        <v>230</v>
      </c>
      <c r="U95" s="95">
        <v>1200</v>
      </c>
      <c r="V95" s="95">
        <v>500</v>
      </c>
      <c r="W95" s="95">
        <v>5000</v>
      </c>
      <c r="X95" s="95">
        <v>250</v>
      </c>
      <c r="Y95" s="95">
        <v>35</v>
      </c>
      <c r="Z95" s="95">
        <v>35</v>
      </c>
      <c r="AA95" s="151" t="s">
        <v>53</v>
      </c>
      <c r="AB95" s="95">
        <v>100</v>
      </c>
      <c r="AC95" s="95">
        <v>150</v>
      </c>
      <c r="AD95" s="151" t="s">
        <v>53</v>
      </c>
      <c r="AE95" s="151" t="s">
        <v>53</v>
      </c>
      <c r="AF95" s="95">
        <v>500</v>
      </c>
      <c r="AG95" s="151" t="s">
        <v>53</v>
      </c>
      <c r="AH95" s="151"/>
      <c r="AI95" s="95">
        <v>500</v>
      </c>
      <c r="AJ95" s="152">
        <v>250</v>
      </c>
      <c r="AK95" s="151" t="s">
        <v>53</v>
      </c>
      <c r="AL95" s="151"/>
      <c r="AM95" s="151"/>
      <c r="AN95" s="89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  <c r="IU95" s="88"/>
      <c r="IV95" s="88"/>
      <c r="IW95" s="88"/>
      <c r="IX95" s="88"/>
      <c r="IY95" s="88"/>
      <c r="IZ95" s="88"/>
      <c r="JA95" s="88"/>
      <c r="JB95" s="88"/>
      <c r="JC95" s="88"/>
      <c r="JD95" s="88"/>
      <c r="JE95" s="88"/>
      <c r="JF95" s="88"/>
      <c r="JG95" s="88"/>
      <c r="JH95" s="88"/>
      <c r="JI95" s="88"/>
      <c r="JJ95" s="88"/>
      <c r="JK95" s="88"/>
      <c r="JL95" s="88"/>
      <c r="JM95" s="88"/>
      <c r="JN95" s="88"/>
      <c r="JO95" s="88"/>
      <c r="JP95" s="88"/>
      <c r="JQ95" s="88"/>
      <c r="JR95" s="88"/>
      <c r="JS95" s="88"/>
      <c r="JT95" s="88"/>
      <c r="JU95" s="88"/>
      <c r="JV95" s="88"/>
      <c r="JW95" s="88"/>
      <c r="JX95" s="88"/>
      <c r="JY95" s="88"/>
      <c r="JZ95" s="88"/>
      <c r="KA95" s="88"/>
      <c r="KB95" s="88"/>
      <c r="KC95" s="88"/>
      <c r="KD95" s="88"/>
      <c r="KE95" s="88"/>
      <c r="KF95" s="88"/>
      <c r="KG95" s="88"/>
      <c r="KH95" s="88"/>
      <c r="KI95" s="88"/>
      <c r="KJ95" s="88"/>
      <c r="KK95" s="88"/>
      <c r="KL95" s="88"/>
      <c r="KM95" s="88"/>
      <c r="KN95" s="88"/>
      <c r="KO95" s="88"/>
      <c r="KP95" s="88"/>
      <c r="KQ95" s="88"/>
      <c r="KR95" s="88"/>
      <c r="KS95" s="88"/>
      <c r="KT95" s="88"/>
      <c r="KU95" s="88"/>
      <c r="KV95" s="88"/>
      <c r="KW95" s="88"/>
      <c r="KX95" s="88"/>
      <c r="KY95" s="88"/>
      <c r="KZ95" s="88"/>
      <c r="LA95" s="88"/>
      <c r="LB95" s="88"/>
      <c r="LC95" s="88"/>
      <c r="LD95" s="88"/>
      <c r="LE95" s="88"/>
      <c r="LF95" s="88"/>
      <c r="LG95" s="88"/>
      <c r="LH95" s="88"/>
      <c r="LI95" s="88"/>
      <c r="LJ95" s="88"/>
      <c r="LK95" s="88"/>
      <c r="LL95" s="88"/>
      <c r="LM95" s="88"/>
      <c r="LN95" s="88"/>
      <c r="LO95" s="88"/>
      <c r="LP95" s="88"/>
      <c r="LQ95" s="88"/>
      <c r="LR95" s="88"/>
      <c r="LS95" s="88"/>
      <c r="LT95" s="88"/>
      <c r="LU95" s="88"/>
      <c r="LV95" s="88"/>
      <c r="LW95" s="88"/>
      <c r="LX95" s="88"/>
      <c r="LY95" s="88"/>
      <c r="LZ95" s="88"/>
      <c r="MA95" s="88"/>
      <c r="MB95" s="88"/>
      <c r="MC95" s="88"/>
      <c r="MD95" s="88"/>
      <c r="ME95" s="88"/>
      <c r="MF95" s="88"/>
      <c r="MG95" s="88"/>
      <c r="MH95" s="88"/>
      <c r="MI95" s="88"/>
      <c r="MJ95" s="88"/>
      <c r="MK95" s="88"/>
      <c r="ML95" s="88"/>
      <c r="MM95" s="88"/>
      <c r="MN95" s="88"/>
      <c r="MO95" s="88"/>
      <c r="MP95" s="88"/>
      <c r="MQ95" s="88"/>
      <c r="MR95" s="88"/>
      <c r="MS95" s="88"/>
      <c r="MT95" s="88"/>
      <c r="MU95" s="88"/>
      <c r="MV95" s="88"/>
      <c r="MW95" s="88"/>
      <c r="MX95" s="88"/>
      <c r="MY95" s="88"/>
      <c r="MZ95" s="88"/>
      <c r="NA95" s="88"/>
      <c r="NB95" s="88"/>
      <c r="NC95" s="88"/>
      <c r="ND95" s="88"/>
      <c r="NE95" s="88"/>
      <c r="NF95" s="88"/>
      <c r="NG95" s="88"/>
      <c r="NH95" s="88"/>
      <c r="NI95" s="88"/>
      <c r="NJ95" s="88"/>
      <c r="NK95" s="88"/>
      <c r="NL95" s="88"/>
      <c r="NM95" s="88"/>
      <c r="NN95" s="88"/>
      <c r="NO95" s="88"/>
      <c r="NP95" s="88"/>
      <c r="NQ95" s="88"/>
      <c r="NR95" s="88"/>
      <c r="NS95" s="88"/>
      <c r="NT95" s="88"/>
      <c r="NU95" s="88"/>
      <c r="NV95" s="88"/>
      <c r="NW95" s="88"/>
      <c r="NX95" s="88"/>
      <c r="NY95" s="88"/>
      <c r="NZ95" s="88"/>
      <c r="OA95" s="88"/>
      <c r="OB95" s="88"/>
      <c r="OC95" s="88"/>
      <c r="OD95" s="88"/>
      <c r="OE95" s="88"/>
      <c r="OF95" s="88"/>
      <c r="OG95" s="88"/>
      <c r="OH95" s="88"/>
      <c r="OI95" s="88"/>
      <c r="OJ95" s="88"/>
      <c r="OK95" s="88"/>
      <c r="OL95" s="88"/>
      <c r="OM95" s="88"/>
      <c r="ON95" s="88"/>
      <c r="OO95" s="88"/>
      <c r="OP95" s="88"/>
      <c r="OQ95" s="88"/>
      <c r="OR95" s="88"/>
      <c r="OS95" s="88"/>
      <c r="OT95" s="88"/>
      <c r="OU95" s="88"/>
      <c r="OV95" s="88"/>
      <c r="OW95" s="88"/>
      <c r="OX95" s="88"/>
      <c r="OY95" s="88"/>
      <c r="OZ95" s="88"/>
      <c r="PA95" s="88"/>
      <c r="PB95" s="88"/>
      <c r="PC95" s="88"/>
      <c r="PD95" s="88"/>
      <c r="PE95" s="88"/>
      <c r="PF95" s="88"/>
      <c r="PG95" s="88"/>
      <c r="PH95" s="88"/>
      <c r="PI95" s="88"/>
      <c r="PJ95" s="88"/>
      <c r="PK95" s="88"/>
      <c r="PL95" s="88"/>
      <c r="PM95" s="88"/>
      <c r="PN95" s="88"/>
      <c r="PO95" s="88"/>
      <c r="PP95" s="88"/>
      <c r="PQ95" s="88"/>
      <c r="PR95" s="88"/>
      <c r="PS95" s="88"/>
      <c r="PT95" s="88"/>
      <c r="PU95" s="88"/>
      <c r="PV95" s="88"/>
      <c r="PW95" s="88"/>
      <c r="PX95" s="88"/>
      <c r="PY95" s="88"/>
      <c r="PZ95" s="88"/>
      <c r="QA95" s="88"/>
      <c r="QB95" s="88"/>
      <c r="QC95" s="88"/>
      <c r="QD95" s="88"/>
      <c r="QE95" s="88"/>
      <c r="QF95" s="88"/>
      <c r="QG95" s="88"/>
      <c r="QH95" s="88"/>
      <c r="QI95" s="88"/>
      <c r="QJ95" s="88"/>
      <c r="QK95" s="88"/>
      <c r="QL95" s="88"/>
      <c r="QM95" s="88"/>
      <c r="QN95" s="88"/>
      <c r="QO95" s="88"/>
      <c r="QP95" s="88"/>
      <c r="QQ95" s="88"/>
      <c r="QR95" s="88"/>
      <c r="QS95" s="88"/>
      <c r="QT95" s="88"/>
      <c r="QU95" s="88"/>
      <c r="QV95" s="88"/>
      <c r="QW95" s="88"/>
      <c r="QX95" s="88"/>
      <c r="QY95" s="88"/>
      <c r="QZ95" s="88"/>
      <c r="RA95" s="88"/>
      <c r="RB95" s="88"/>
      <c r="RC95" s="88"/>
      <c r="RD95" s="88"/>
      <c r="RE95" s="88"/>
      <c r="RF95" s="88"/>
      <c r="RG95" s="88"/>
      <c r="RH95" s="88"/>
      <c r="RI95" s="88"/>
      <c r="RJ95" s="88"/>
      <c r="RK95" s="88"/>
      <c r="RL95" s="88"/>
      <c r="RM95" s="88"/>
      <c r="RN95" s="88"/>
      <c r="RO95" s="88"/>
      <c r="RP95" s="88"/>
      <c r="RQ95" s="88"/>
      <c r="RR95" s="88"/>
      <c r="RS95" s="88"/>
      <c r="RT95" s="88"/>
      <c r="RU95" s="88"/>
      <c r="RV95" s="88"/>
      <c r="RW95" s="88"/>
      <c r="RX95" s="88"/>
      <c r="RY95" s="88"/>
      <c r="RZ95" s="88"/>
      <c r="SA95" s="88"/>
      <c r="SB95" s="88"/>
      <c r="SC95" s="88"/>
      <c r="SD95" s="88"/>
      <c r="SE95" s="88"/>
      <c r="SF95" s="88"/>
      <c r="SG95" s="88"/>
      <c r="SH95" s="88"/>
      <c r="SI95" s="88"/>
      <c r="SJ95" s="88"/>
      <c r="SK95" s="88"/>
      <c r="SL95" s="88"/>
      <c r="SM95" s="88"/>
      <c r="SN95" s="88"/>
      <c r="SO95" s="88"/>
      <c r="SP95" s="88"/>
      <c r="SQ95" s="88"/>
      <c r="SR95" s="88"/>
      <c r="SS95" s="88"/>
      <c r="ST95" s="88"/>
      <c r="SU95" s="88"/>
      <c r="SV95" s="88"/>
      <c r="SW95" s="88"/>
      <c r="SX95" s="88"/>
      <c r="SY95" s="88"/>
      <c r="SZ95" s="88"/>
      <c r="TA95" s="88"/>
      <c r="TB95" s="88"/>
      <c r="TC95" s="88"/>
      <c r="TD95" s="88"/>
      <c r="TE95" s="88"/>
      <c r="TF95" s="88"/>
      <c r="TG95" s="88"/>
      <c r="TH95" s="88"/>
      <c r="TI95" s="88"/>
      <c r="TJ95" s="88"/>
      <c r="TK95" s="88"/>
      <c r="TL95" s="88"/>
      <c r="TM95" s="88"/>
      <c r="TN95" s="88"/>
      <c r="TO95" s="88"/>
      <c r="TP95" s="88"/>
      <c r="TQ95" s="88"/>
      <c r="TR95" s="88"/>
      <c r="TS95" s="88"/>
      <c r="TT95" s="88"/>
      <c r="TU95" s="88"/>
      <c r="TV95" s="88"/>
      <c r="TW95" s="88"/>
      <c r="TX95" s="88"/>
      <c r="TY95" s="88"/>
      <c r="TZ95" s="88"/>
      <c r="UA95" s="88"/>
      <c r="UB95" s="88"/>
      <c r="UC95" s="88"/>
      <c r="UD95" s="88"/>
      <c r="UE95" s="88"/>
      <c r="UF95" s="88"/>
      <c r="UG95" s="88"/>
      <c r="UH95" s="88"/>
      <c r="UI95" s="88"/>
      <c r="UJ95" s="88"/>
      <c r="UK95" s="88"/>
      <c r="UL95" s="88"/>
      <c r="UM95" s="88"/>
      <c r="UN95" s="88"/>
      <c r="UO95" s="88"/>
      <c r="UP95" s="88"/>
      <c r="UQ95" s="88"/>
      <c r="UR95" s="88"/>
      <c r="US95" s="88"/>
      <c r="UT95" s="88"/>
      <c r="UU95" s="88"/>
      <c r="UV95" s="88"/>
      <c r="UW95" s="88"/>
      <c r="UX95" s="88"/>
      <c r="UY95" s="88"/>
      <c r="UZ95" s="88"/>
      <c r="VA95" s="88"/>
      <c r="VB95" s="88"/>
      <c r="VC95" s="88"/>
      <c r="VD95" s="88"/>
      <c r="VE95" s="88"/>
      <c r="VF95" s="88"/>
      <c r="VG95" s="88"/>
      <c r="VH95" s="88"/>
      <c r="VI95" s="88"/>
      <c r="VJ95" s="88"/>
      <c r="VK95" s="88"/>
      <c r="VL95" s="88"/>
      <c r="VM95" s="88"/>
      <c r="VN95" s="88"/>
      <c r="VO95" s="88"/>
      <c r="VP95" s="88"/>
      <c r="VQ95" s="88"/>
      <c r="VR95" s="88"/>
      <c r="VS95" s="88"/>
      <c r="VT95" s="88"/>
      <c r="VU95" s="88"/>
      <c r="VV95" s="88"/>
      <c r="VW95" s="88"/>
      <c r="VX95" s="88"/>
      <c r="VY95" s="88"/>
      <c r="VZ95" s="88"/>
      <c r="WA95" s="88"/>
      <c r="WB95" s="88"/>
      <c r="WC95" s="88"/>
      <c r="WD95" s="88"/>
      <c r="WE95" s="88"/>
      <c r="WF95" s="88"/>
      <c r="WG95" s="88"/>
      <c r="WH95" s="88"/>
      <c r="WI95" s="88"/>
      <c r="WJ95" s="88"/>
      <c r="WK95" s="88"/>
      <c r="WL95" s="88"/>
      <c r="WM95" s="88"/>
      <c r="WN95" s="88"/>
      <c r="WO95" s="88"/>
      <c r="WP95" s="88"/>
      <c r="WQ95" s="88"/>
      <c r="WR95" s="88"/>
      <c r="WS95" s="88"/>
      <c r="WT95" s="88"/>
      <c r="WU95" s="88"/>
      <c r="WV95" s="88"/>
      <c r="WW95" s="88"/>
      <c r="WX95" s="88"/>
      <c r="WY95" s="88"/>
      <c r="WZ95" s="88"/>
      <c r="XA95" s="88"/>
      <c r="XB95" s="88"/>
      <c r="XC95" s="88"/>
      <c r="XD95" s="88"/>
      <c r="XE95" s="88"/>
      <c r="XF95" s="88"/>
      <c r="XG95" s="88"/>
      <c r="XH95" s="88"/>
      <c r="XI95" s="88"/>
      <c r="XJ95" s="88"/>
      <c r="XK95" s="88"/>
      <c r="XL95" s="88"/>
      <c r="XM95" s="88"/>
      <c r="XN95" s="88"/>
      <c r="XO95" s="88"/>
      <c r="XP95" s="88"/>
      <c r="XQ95" s="88"/>
      <c r="XR95" s="88"/>
      <c r="XS95" s="88"/>
      <c r="XT95" s="88"/>
      <c r="XU95" s="88"/>
      <c r="XV95" s="88"/>
      <c r="XW95" s="88"/>
      <c r="XX95" s="88"/>
      <c r="XY95" s="88"/>
      <c r="XZ95" s="88"/>
      <c r="YA95" s="88"/>
      <c r="YB95" s="88"/>
      <c r="YC95" s="88"/>
      <c r="YD95" s="88"/>
      <c r="YE95" s="88"/>
      <c r="YF95" s="88"/>
      <c r="YG95" s="88"/>
      <c r="YH95" s="88"/>
      <c r="YI95" s="88"/>
      <c r="YJ95" s="88"/>
      <c r="YK95" s="88"/>
      <c r="YL95" s="88"/>
      <c r="YM95" s="88"/>
      <c r="YN95" s="88"/>
      <c r="YO95" s="88"/>
      <c r="YP95" s="88"/>
      <c r="YQ95" s="88"/>
      <c r="YR95" s="88"/>
      <c r="YS95" s="88"/>
      <c r="YT95" s="88"/>
      <c r="YU95" s="88"/>
      <c r="YV95" s="88"/>
      <c r="YW95" s="88"/>
      <c r="YX95" s="88"/>
      <c r="YY95" s="88"/>
      <c r="YZ95" s="88"/>
      <c r="ZA95" s="88"/>
      <c r="ZB95" s="88"/>
      <c r="ZC95" s="88"/>
      <c r="ZD95" s="88"/>
      <c r="ZE95" s="88"/>
      <c r="ZF95" s="88"/>
      <c r="ZG95" s="88"/>
      <c r="ZH95" s="88"/>
      <c r="ZI95" s="88"/>
      <c r="ZJ95" s="88"/>
      <c r="ZK95" s="88"/>
      <c r="ZL95" s="88"/>
      <c r="ZM95" s="88"/>
      <c r="ZN95" s="88"/>
      <c r="ZO95" s="88"/>
      <c r="ZP95" s="88"/>
      <c r="ZQ95" s="88"/>
      <c r="ZR95" s="88"/>
      <c r="ZS95" s="88"/>
      <c r="ZT95" s="88"/>
      <c r="ZU95" s="88"/>
      <c r="ZV95" s="88"/>
      <c r="ZW95" s="88"/>
      <c r="ZX95" s="88"/>
      <c r="ZY95" s="88"/>
      <c r="ZZ95" s="88"/>
      <c r="AAA95" s="88"/>
      <c r="AAB95" s="88"/>
      <c r="AAC95" s="88"/>
      <c r="AAD95" s="88"/>
      <c r="AAE95" s="88"/>
      <c r="AAF95" s="88"/>
      <c r="AAG95" s="88"/>
      <c r="AAH95" s="88"/>
      <c r="AAI95" s="88"/>
      <c r="AAJ95" s="88"/>
      <c r="AAK95" s="88"/>
      <c r="AAL95" s="88"/>
      <c r="AAM95" s="88"/>
      <c r="AAN95" s="88"/>
      <c r="AAO95" s="88"/>
      <c r="AAP95" s="88"/>
      <c r="AAQ95" s="88"/>
      <c r="AAR95" s="88"/>
      <c r="AAS95" s="88"/>
      <c r="AAT95" s="88"/>
      <c r="AAU95" s="88"/>
      <c r="AAV95" s="88"/>
      <c r="AAW95" s="88"/>
      <c r="AAX95" s="88"/>
      <c r="AAY95" s="88"/>
      <c r="AAZ95" s="88"/>
      <c r="ABA95" s="88"/>
      <c r="ABB95" s="88"/>
      <c r="ABC95" s="88"/>
      <c r="ABD95" s="88"/>
      <c r="ABE95" s="88"/>
      <c r="ABF95" s="88"/>
      <c r="ABG95" s="88"/>
      <c r="ABH95" s="88"/>
      <c r="ABI95" s="88"/>
      <c r="ABJ95" s="88"/>
      <c r="ABK95" s="88"/>
      <c r="ABL95" s="88"/>
      <c r="ABM95" s="88"/>
      <c r="ABN95" s="88"/>
      <c r="ABO95" s="88"/>
      <c r="ABP95" s="88"/>
    </row>
    <row r="96" spans="1:744" ht="16.5">
      <c r="A96" s="883"/>
      <c r="B96" s="884"/>
      <c r="C96" s="71"/>
      <c r="D96" s="94"/>
      <c r="E96" s="95"/>
      <c r="F96" s="95"/>
      <c r="G96" s="151"/>
      <c r="H96" s="95"/>
      <c r="I96" s="95"/>
      <c r="J96" s="95"/>
      <c r="K96" s="95"/>
      <c r="L96" s="95"/>
      <c r="M96" s="95"/>
      <c r="N96" s="95"/>
      <c r="O96" s="95"/>
      <c r="P96" s="151"/>
      <c r="Q96" s="151"/>
      <c r="R96" s="151"/>
      <c r="S96" s="96"/>
      <c r="T96" s="95"/>
      <c r="U96" s="95"/>
      <c r="V96" s="95"/>
      <c r="W96" s="95"/>
      <c r="X96" s="95"/>
      <c r="Y96" s="95"/>
      <c r="Z96" s="95"/>
      <c r="AA96" s="151"/>
      <c r="AB96" s="95"/>
      <c r="AC96" s="95"/>
      <c r="AD96" s="151"/>
      <c r="AE96" s="151"/>
      <c r="AF96" s="95"/>
      <c r="AG96" s="151"/>
      <c r="AH96" s="151"/>
      <c r="AI96" s="95"/>
      <c r="AJ96" s="152"/>
      <c r="AK96" s="151"/>
      <c r="AL96" s="151"/>
      <c r="AM96" s="151"/>
      <c r="AN96" s="89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88"/>
      <c r="IZ96" s="88"/>
      <c r="JA96" s="88"/>
      <c r="JB96" s="88"/>
      <c r="JC96" s="88"/>
      <c r="JD96" s="88"/>
      <c r="JE96" s="88"/>
      <c r="JF96" s="88"/>
      <c r="JG96" s="88"/>
      <c r="JH96" s="88"/>
      <c r="JI96" s="88"/>
      <c r="JJ96" s="88"/>
      <c r="JK96" s="88"/>
      <c r="JL96" s="88"/>
      <c r="JM96" s="88"/>
      <c r="JN96" s="88"/>
      <c r="JO96" s="88"/>
      <c r="JP96" s="88"/>
      <c r="JQ96" s="88"/>
      <c r="JR96" s="88"/>
      <c r="JS96" s="88"/>
      <c r="JT96" s="88"/>
      <c r="JU96" s="88"/>
      <c r="JV96" s="88"/>
      <c r="JW96" s="88"/>
      <c r="JX96" s="88"/>
      <c r="JY96" s="88"/>
      <c r="JZ96" s="88"/>
      <c r="KA96" s="88"/>
      <c r="KB96" s="88"/>
      <c r="KC96" s="88"/>
      <c r="KD96" s="88"/>
      <c r="KE96" s="88"/>
      <c r="KF96" s="88"/>
      <c r="KG96" s="88"/>
      <c r="KH96" s="88"/>
      <c r="KI96" s="88"/>
      <c r="KJ96" s="88"/>
      <c r="KK96" s="88"/>
      <c r="KL96" s="88"/>
      <c r="KM96" s="88"/>
      <c r="KN96" s="88"/>
      <c r="KO96" s="88"/>
      <c r="KP96" s="88"/>
      <c r="KQ96" s="88"/>
      <c r="KR96" s="88"/>
      <c r="KS96" s="88"/>
      <c r="KT96" s="88"/>
      <c r="KU96" s="88"/>
      <c r="KV96" s="88"/>
      <c r="KW96" s="88"/>
      <c r="KX96" s="88"/>
      <c r="KY96" s="88"/>
      <c r="KZ96" s="88"/>
      <c r="LA96" s="88"/>
      <c r="LB96" s="88"/>
      <c r="LC96" s="88"/>
      <c r="LD96" s="88"/>
      <c r="LE96" s="88"/>
      <c r="LF96" s="88"/>
      <c r="LG96" s="88"/>
      <c r="LH96" s="88"/>
      <c r="LI96" s="88"/>
      <c r="LJ96" s="88"/>
      <c r="LK96" s="88"/>
      <c r="LL96" s="88"/>
      <c r="LM96" s="88"/>
      <c r="LN96" s="88"/>
      <c r="LO96" s="88"/>
      <c r="LP96" s="88"/>
      <c r="LQ96" s="88"/>
      <c r="LR96" s="88"/>
      <c r="LS96" s="88"/>
      <c r="LT96" s="88"/>
      <c r="LU96" s="88"/>
      <c r="LV96" s="88"/>
      <c r="LW96" s="88"/>
      <c r="LX96" s="88"/>
      <c r="LY96" s="88"/>
      <c r="LZ96" s="88"/>
      <c r="MA96" s="88"/>
      <c r="MB96" s="88"/>
      <c r="MC96" s="88"/>
      <c r="MD96" s="88"/>
      <c r="ME96" s="88"/>
      <c r="MF96" s="88"/>
      <c r="MG96" s="88"/>
      <c r="MH96" s="88"/>
      <c r="MI96" s="88"/>
      <c r="MJ96" s="88"/>
      <c r="MK96" s="88"/>
      <c r="ML96" s="88"/>
      <c r="MM96" s="88"/>
      <c r="MN96" s="88"/>
      <c r="MO96" s="88"/>
      <c r="MP96" s="88"/>
      <c r="MQ96" s="88"/>
      <c r="MR96" s="88"/>
      <c r="MS96" s="88"/>
      <c r="MT96" s="88"/>
      <c r="MU96" s="88"/>
      <c r="MV96" s="88"/>
      <c r="MW96" s="88"/>
      <c r="MX96" s="88"/>
      <c r="MY96" s="88"/>
      <c r="MZ96" s="88"/>
      <c r="NA96" s="88"/>
      <c r="NB96" s="88"/>
      <c r="NC96" s="88"/>
      <c r="ND96" s="88"/>
      <c r="NE96" s="88"/>
      <c r="NF96" s="88"/>
      <c r="NG96" s="88"/>
      <c r="NH96" s="88"/>
      <c r="NI96" s="88"/>
      <c r="NJ96" s="88"/>
      <c r="NK96" s="88"/>
      <c r="NL96" s="88"/>
      <c r="NM96" s="88"/>
      <c r="NN96" s="88"/>
      <c r="NO96" s="88"/>
      <c r="NP96" s="88"/>
      <c r="NQ96" s="88"/>
      <c r="NR96" s="88"/>
      <c r="NS96" s="88"/>
      <c r="NT96" s="88"/>
      <c r="NU96" s="88"/>
      <c r="NV96" s="88"/>
      <c r="NW96" s="88"/>
      <c r="NX96" s="88"/>
      <c r="NY96" s="88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88"/>
      <c r="OK96" s="88"/>
      <c r="OL96" s="88"/>
      <c r="OM96" s="88"/>
      <c r="ON96" s="88"/>
      <c r="OO96" s="88"/>
      <c r="OP96" s="88"/>
      <c r="OQ96" s="88"/>
      <c r="OR96" s="88"/>
      <c r="OS96" s="88"/>
      <c r="OT96" s="88"/>
      <c r="OU96" s="88"/>
      <c r="OV96" s="88"/>
      <c r="OW96" s="88"/>
      <c r="OX96" s="88"/>
      <c r="OY96" s="88"/>
      <c r="OZ96" s="88"/>
      <c r="PA96" s="88"/>
      <c r="PB96" s="88"/>
      <c r="PC96" s="88"/>
      <c r="PD96" s="88"/>
      <c r="PE96" s="88"/>
      <c r="PF96" s="88"/>
      <c r="PG96" s="88"/>
      <c r="PH96" s="88"/>
      <c r="PI96" s="88"/>
      <c r="PJ96" s="88"/>
      <c r="PK96" s="88"/>
      <c r="PL96" s="88"/>
      <c r="PM96" s="88"/>
      <c r="PN96" s="88"/>
      <c r="PO96" s="88"/>
      <c r="PP96" s="88"/>
      <c r="PQ96" s="88"/>
      <c r="PR96" s="88"/>
      <c r="PS96" s="88"/>
      <c r="PT96" s="88"/>
      <c r="PU96" s="88"/>
      <c r="PV96" s="88"/>
      <c r="PW96" s="88"/>
      <c r="PX96" s="88"/>
      <c r="PY96" s="88"/>
      <c r="PZ96" s="88"/>
      <c r="QA96" s="88"/>
      <c r="QB96" s="88"/>
      <c r="QC96" s="88"/>
      <c r="QD96" s="88"/>
      <c r="QE96" s="88"/>
      <c r="QF96" s="88"/>
      <c r="QG96" s="88"/>
      <c r="QH96" s="88"/>
      <c r="QI96" s="88"/>
      <c r="QJ96" s="88"/>
      <c r="QK96" s="88"/>
      <c r="QL96" s="88"/>
      <c r="QM96" s="88"/>
      <c r="QN96" s="88"/>
      <c r="QO96" s="88"/>
      <c r="QP96" s="88"/>
      <c r="QQ96" s="88"/>
      <c r="QR96" s="88"/>
      <c r="QS96" s="88"/>
      <c r="QT96" s="88"/>
      <c r="QU96" s="88"/>
      <c r="QV96" s="88"/>
      <c r="QW96" s="88"/>
      <c r="QX96" s="88"/>
      <c r="QY96" s="88"/>
      <c r="QZ96" s="88"/>
      <c r="RA96" s="88"/>
      <c r="RB96" s="88"/>
      <c r="RC96" s="88"/>
      <c r="RD96" s="88"/>
      <c r="RE96" s="88"/>
      <c r="RF96" s="88"/>
      <c r="RG96" s="88"/>
      <c r="RH96" s="88"/>
      <c r="RI96" s="88"/>
      <c r="RJ96" s="88"/>
      <c r="RK96" s="88"/>
      <c r="RL96" s="88"/>
      <c r="RM96" s="88"/>
      <c r="RN96" s="88"/>
      <c r="RO96" s="88"/>
      <c r="RP96" s="88"/>
      <c r="RQ96" s="88"/>
      <c r="RR96" s="88"/>
      <c r="RS96" s="88"/>
      <c r="RT96" s="88"/>
      <c r="RU96" s="88"/>
      <c r="RV96" s="88"/>
      <c r="RW96" s="88"/>
      <c r="RX96" s="88"/>
      <c r="RY96" s="88"/>
      <c r="RZ96" s="88"/>
      <c r="SA96" s="88"/>
      <c r="SB96" s="88"/>
      <c r="SC96" s="88"/>
      <c r="SD96" s="88"/>
      <c r="SE96" s="88"/>
      <c r="SF96" s="88"/>
      <c r="SG96" s="88"/>
      <c r="SH96" s="88"/>
      <c r="SI96" s="88"/>
      <c r="SJ96" s="88"/>
      <c r="SK96" s="88"/>
      <c r="SL96" s="88"/>
      <c r="SM96" s="88"/>
      <c r="SN96" s="88"/>
      <c r="SO96" s="88"/>
      <c r="SP96" s="88"/>
      <c r="SQ96" s="88"/>
      <c r="SR96" s="88"/>
      <c r="SS96" s="88"/>
      <c r="ST96" s="88"/>
      <c r="SU96" s="88"/>
      <c r="SV96" s="88"/>
      <c r="SW96" s="88"/>
      <c r="SX96" s="88"/>
      <c r="SY96" s="88"/>
      <c r="SZ96" s="88"/>
      <c r="TA96" s="88"/>
      <c r="TB96" s="88"/>
      <c r="TC96" s="88"/>
      <c r="TD96" s="88"/>
      <c r="TE96" s="88"/>
      <c r="TF96" s="88"/>
      <c r="TG96" s="88"/>
      <c r="TH96" s="88"/>
      <c r="TI96" s="88"/>
      <c r="TJ96" s="88"/>
      <c r="TK96" s="88"/>
      <c r="TL96" s="88"/>
      <c r="TM96" s="88"/>
      <c r="TN96" s="88"/>
      <c r="TO96" s="88"/>
      <c r="TP96" s="88"/>
      <c r="TQ96" s="88"/>
      <c r="TR96" s="88"/>
      <c r="TS96" s="88"/>
      <c r="TT96" s="88"/>
      <c r="TU96" s="88"/>
      <c r="TV96" s="88"/>
      <c r="TW96" s="88"/>
      <c r="TX96" s="88"/>
      <c r="TY96" s="88"/>
      <c r="TZ96" s="88"/>
      <c r="UA96" s="88"/>
      <c r="UB96" s="88"/>
      <c r="UC96" s="88"/>
      <c r="UD96" s="88"/>
      <c r="UE96" s="88"/>
      <c r="UF96" s="88"/>
      <c r="UG96" s="88"/>
      <c r="UH96" s="88"/>
      <c r="UI96" s="88"/>
      <c r="UJ96" s="88"/>
      <c r="UK96" s="88"/>
      <c r="UL96" s="88"/>
      <c r="UM96" s="88"/>
      <c r="UN96" s="88"/>
      <c r="UO96" s="88"/>
      <c r="UP96" s="88"/>
      <c r="UQ96" s="88"/>
      <c r="UR96" s="88"/>
      <c r="US96" s="88"/>
      <c r="UT96" s="88"/>
      <c r="UU96" s="88"/>
      <c r="UV96" s="88"/>
      <c r="UW96" s="88"/>
      <c r="UX96" s="88"/>
      <c r="UY96" s="88"/>
      <c r="UZ96" s="88"/>
      <c r="VA96" s="88"/>
      <c r="VB96" s="88"/>
      <c r="VC96" s="88"/>
      <c r="VD96" s="88"/>
      <c r="VE96" s="88"/>
      <c r="VF96" s="88"/>
      <c r="VG96" s="88"/>
      <c r="VH96" s="88"/>
      <c r="VI96" s="88"/>
      <c r="VJ96" s="88"/>
      <c r="VK96" s="88"/>
      <c r="VL96" s="88"/>
      <c r="VM96" s="88"/>
      <c r="VN96" s="88"/>
      <c r="VO96" s="88"/>
      <c r="VP96" s="88"/>
      <c r="VQ96" s="88"/>
      <c r="VR96" s="88"/>
      <c r="VS96" s="88"/>
      <c r="VT96" s="88"/>
      <c r="VU96" s="88"/>
      <c r="VV96" s="88"/>
      <c r="VW96" s="88"/>
      <c r="VX96" s="88"/>
      <c r="VY96" s="88"/>
      <c r="VZ96" s="88"/>
      <c r="WA96" s="88"/>
      <c r="WB96" s="88"/>
      <c r="WC96" s="88"/>
      <c r="WD96" s="88"/>
      <c r="WE96" s="88"/>
      <c r="WF96" s="88"/>
      <c r="WG96" s="88"/>
      <c r="WH96" s="88"/>
      <c r="WI96" s="88"/>
      <c r="WJ96" s="88"/>
      <c r="WK96" s="88"/>
      <c r="WL96" s="88"/>
      <c r="WM96" s="88"/>
      <c r="WN96" s="88"/>
      <c r="WO96" s="88"/>
      <c r="WP96" s="88"/>
      <c r="WQ96" s="88"/>
      <c r="WR96" s="88"/>
      <c r="WS96" s="88"/>
      <c r="WT96" s="88"/>
      <c r="WU96" s="88"/>
      <c r="WV96" s="88"/>
      <c r="WW96" s="88"/>
      <c r="WX96" s="88"/>
      <c r="WY96" s="88"/>
      <c r="WZ96" s="88"/>
      <c r="XA96" s="88"/>
      <c r="XB96" s="88"/>
      <c r="XC96" s="88"/>
      <c r="XD96" s="88"/>
      <c r="XE96" s="88"/>
      <c r="XF96" s="88"/>
      <c r="XG96" s="88"/>
      <c r="XH96" s="88"/>
      <c r="XI96" s="88"/>
      <c r="XJ96" s="88"/>
      <c r="XK96" s="88"/>
      <c r="XL96" s="88"/>
      <c r="XM96" s="88"/>
      <c r="XN96" s="88"/>
      <c r="XO96" s="88"/>
      <c r="XP96" s="88"/>
      <c r="XQ96" s="88"/>
      <c r="XR96" s="88"/>
      <c r="XS96" s="88"/>
      <c r="XT96" s="88"/>
      <c r="XU96" s="88"/>
      <c r="XV96" s="88"/>
      <c r="XW96" s="88"/>
      <c r="XX96" s="88"/>
      <c r="XY96" s="88"/>
      <c r="XZ96" s="88"/>
      <c r="YA96" s="88"/>
      <c r="YB96" s="88"/>
      <c r="YC96" s="88"/>
      <c r="YD96" s="88"/>
      <c r="YE96" s="88"/>
      <c r="YF96" s="88"/>
      <c r="YG96" s="88"/>
      <c r="YH96" s="88"/>
      <c r="YI96" s="88"/>
      <c r="YJ96" s="88"/>
      <c r="YK96" s="88"/>
      <c r="YL96" s="88"/>
      <c r="YM96" s="88"/>
      <c r="YN96" s="88"/>
      <c r="YO96" s="88"/>
      <c r="YP96" s="88"/>
      <c r="YQ96" s="88"/>
      <c r="YR96" s="88"/>
      <c r="YS96" s="88"/>
      <c r="YT96" s="88"/>
      <c r="YU96" s="88"/>
      <c r="YV96" s="88"/>
      <c r="YW96" s="88"/>
      <c r="YX96" s="88"/>
      <c r="YY96" s="88"/>
      <c r="YZ96" s="88"/>
      <c r="ZA96" s="88"/>
      <c r="ZB96" s="88"/>
      <c r="ZC96" s="88"/>
      <c r="ZD96" s="88"/>
      <c r="ZE96" s="88"/>
      <c r="ZF96" s="88"/>
      <c r="ZG96" s="88"/>
      <c r="ZH96" s="88"/>
      <c r="ZI96" s="88"/>
      <c r="ZJ96" s="88"/>
      <c r="ZK96" s="88"/>
      <c r="ZL96" s="88"/>
      <c r="ZM96" s="88"/>
      <c r="ZN96" s="88"/>
      <c r="ZO96" s="88"/>
      <c r="ZP96" s="88"/>
      <c r="ZQ96" s="88"/>
      <c r="ZR96" s="88"/>
      <c r="ZS96" s="88"/>
      <c r="ZT96" s="88"/>
      <c r="ZU96" s="88"/>
      <c r="ZV96" s="88"/>
      <c r="ZW96" s="88"/>
      <c r="ZX96" s="88"/>
      <c r="ZY96" s="88"/>
      <c r="ZZ96" s="88"/>
      <c r="AAA96" s="88"/>
      <c r="AAB96" s="88"/>
      <c r="AAC96" s="88"/>
      <c r="AAD96" s="88"/>
      <c r="AAE96" s="88"/>
      <c r="AAF96" s="88"/>
      <c r="AAG96" s="88"/>
      <c r="AAH96" s="88"/>
      <c r="AAI96" s="88"/>
      <c r="AAJ96" s="88"/>
      <c r="AAK96" s="88"/>
      <c r="AAL96" s="88"/>
      <c r="AAM96" s="88"/>
      <c r="AAN96" s="88"/>
      <c r="AAO96" s="88"/>
      <c r="AAP96" s="88"/>
      <c r="AAQ96" s="88"/>
      <c r="AAR96" s="88"/>
      <c r="AAS96" s="88"/>
      <c r="AAT96" s="88"/>
      <c r="AAU96" s="88"/>
      <c r="AAV96" s="88"/>
      <c r="AAW96" s="88"/>
      <c r="AAX96" s="88"/>
      <c r="AAY96" s="88"/>
      <c r="AAZ96" s="88"/>
      <c r="ABA96" s="88"/>
      <c r="ABB96" s="88"/>
      <c r="ABC96" s="88"/>
      <c r="ABD96" s="88"/>
      <c r="ABE96" s="88"/>
      <c r="ABF96" s="88"/>
      <c r="ABG96" s="88"/>
      <c r="ABH96" s="88"/>
      <c r="ABI96" s="88"/>
      <c r="ABJ96" s="88"/>
      <c r="ABK96" s="88"/>
      <c r="ABL96" s="88"/>
      <c r="ABM96" s="88"/>
      <c r="ABN96" s="88"/>
      <c r="ABO96" s="88"/>
      <c r="ABP96" s="88"/>
    </row>
    <row r="97" spans="1:744" ht="16.5">
      <c r="A97" s="883"/>
      <c r="B97" s="884"/>
      <c r="C97" s="71" t="s">
        <v>30</v>
      </c>
      <c r="D97" s="94"/>
      <c r="E97" s="151" t="s">
        <v>53</v>
      </c>
      <c r="F97" s="151" t="s">
        <v>53</v>
      </c>
      <c r="G97" s="151" t="s">
        <v>53</v>
      </c>
      <c r="H97" s="151" t="s">
        <v>53</v>
      </c>
      <c r="I97" s="151" t="s">
        <v>53</v>
      </c>
      <c r="J97" s="151" t="s">
        <v>53</v>
      </c>
      <c r="K97" s="151" t="s">
        <v>53</v>
      </c>
      <c r="L97" s="151" t="s">
        <v>53</v>
      </c>
      <c r="M97" s="151" t="s">
        <v>53</v>
      </c>
      <c r="N97" s="151" t="s">
        <v>53</v>
      </c>
      <c r="O97" s="151" t="s">
        <v>53</v>
      </c>
      <c r="P97" s="151" t="s">
        <v>53</v>
      </c>
      <c r="Q97" s="151" t="s">
        <v>53</v>
      </c>
      <c r="R97" s="151" t="s">
        <v>53</v>
      </c>
      <c r="S97" s="96"/>
      <c r="T97" s="151" t="s">
        <v>53</v>
      </c>
      <c r="U97" s="151" t="s">
        <v>53</v>
      </c>
      <c r="V97" s="151" t="s">
        <v>53</v>
      </c>
      <c r="W97" s="151" t="s">
        <v>53</v>
      </c>
      <c r="X97" s="151" t="s">
        <v>53</v>
      </c>
      <c r="Y97" s="151" t="s">
        <v>53</v>
      </c>
      <c r="Z97" s="151" t="s">
        <v>53</v>
      </c>
      <c r="AA97" s="151" t="s">
        <v>53</v>
      </c>
      <c r="AB97" s="151" t="s">
        <v>53</v>
      </c>
      <c r="AC97" s="151" t="s">
        <v>53</v>
      </c>
      <c r="AD97" s="151" t="s">
        <v>53</v>
      </c>
      <c r="AE97" s="151" t="s">
        <v>53</v>
      </c>
      <c r="AF97" s="151" t="s">
        <v>53</v>
      </c>
      <c r="AG97" s="151" t="s">
        <v>53</v>
      </c>
      <c r="AH97" s="151"/>
      <c r="AI97" s="151" t="s">
        <v>53</v>
      </c>
      <c r="AJ97" s="151" t="s">
        <v>53</v>
      </c>
      <c r="AK97" s="151" t="s">
        <v>53</v>
      </c>
      <c r="AL97" s="151"/>
      <c r="AM97" s="151"/>
      <c r="AN97" s="89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  <c r="IE97" s="88"/>
      <c r="IF97" s="88"/>
      <c r="IG97" s="88"/>
      <c r="IH97" s="88"/>
      <c r="II97" s="88"/>
      <c r="IJ97" s="88"/>
      <c r="IK97" s="88"/>
      <c r="IL97" s="88"/>
      <c r="IM97" s="88"/>
      <c r="IN97" s="88"/>
      <c r="IO97" s="88"/>
      <c r="IP97" s="88"/>
      <c r="IQ97" s="88"/>
      <c r="IR97" s="88"/>
      <c r="IS97" s="88"/>
      <c r="IT97" s="88"/>
      <c r="IU97" s="88"/>
      <c r="IV97" s="88"/>
      <c r="IW97" s="88"/>
      <c r="IX97" s="88"/>
      <c r="IY97" s="88"/>
      <c r="IZ97" s="88"/>
      <c r="JA97" s="88"/>
      <c r="JB97" s="88"/>
      <c r="JC97" s="88"/>
      <c r="JD97" s="88"/>
      <c r="JE97" s="88"/>
      <c r="JF97" s="88"/>
      <c r="JG97" s="88"/>
      <c r="JH97" s="88"/>
      <c r="JI97" s="88"/>
      <c r="JJ97" s="88"/>
      <c r="JK97" s="88"/>
      <c r="JL97" s="88"/>
      <c r="JM97" s="88"/>
      <c r="JN97" s="88"/>
      <c r="JO97" s="88"/>
      <c r="JP97" s="88"/>
      <c r="JQ97" s="88"/>
      <c r="JR97" s="88"/>
      <c r="JS97" s="88"/>
      <c r="JT97" s="88"/>
      <c r="JU97" s="88"/>
      <c r="JV97" s="88"/>
      <c r="JW97" s="88"/>
      <c r="JX97" s="88"/>
      <c r="JY97" s="88"/>
      <c r="JZ97" s="88"/>
      <c r="KA97" s="88"/>
      <c r="KB97" s="88"/>
      <c r="KC97" s="88"/>
      <c r="KD97" s="88"/>
      <c r="KE97" s="88"/>
      <c r="KF97" s="88"/>
      <c r="KG97" s="88"/>
      <c r="KH97" s="88"/>
      <c r="KI97" s="88"/>
      <c r="KJ97" s="88"/>
      <c r="KK97" s="88"/>
      <c r="KL97" s="88"/>
      <c r="KM97" s="88"/>
      <c r="KN97" s="88"/>
      <c r="KO97" s="88"/>
      <c r="KP97" s="88"/>
      <c r="KQ97" s="88"/>
      <c r="KR97" s="88"/>
      <c r="KS97" s="88"/>
      <c r="KT97" s="88"/>
      <c r="KU97" s="88"/>
      <c r="KV97" s="88"/>
      <c r="KW97" s="88"/>
      <c r="KX97" s="88"/>
      <c r="KY97" s="88"/>
      <c r="KZ97" s="88"/>
      <c r="LA97" s="88"/>
      <c r="LB97" s="88"/>
      <c r="LC97" s="88"/>
      <c r="LD97" s="88"/>
      <c r="LE97" s="88"/>
      <c r="LF97" s="88"/>
      <c r="LG97" s="88"/>
      <c r="LH97" s="88"/>
      <c r="LI97" s="88"/>
      <c r="LJ97" s="88"/>
      <c r="LK97" s="88"/>
      <c r="LL97" s="88"/>
      <c r="LM97" s="88"/>
      <c r="LN97" s="88"/>
      <c r="LO97" s="88"/>
      <c r="LP97" s="88"/>
      <c r="LQ97" s="88"/>
      <c r="LR97" s="88"/>
      <c r="LS97" s="88"/>
      <c r="LT97" s="88"/>
      <c r="LU97" s="88"/>
      <c r="LV97" s="88"/>
      <c r="LW97" s="88"/>
      <c r="LX97" s="88"/>
      <c r="LY97" s="88"/>
      <c r="LZ97" s="88"/>
      <c r="MA97" s="88"/>
      <c r="MB97" s="88"/>
      <c r="MC97" s="88"/>
      <c r="MD97" s="88"/>
      <c r="ME97" s="88"/>
      <c r="MF97" s="88"/>
      <c r="MG97" s="88"/>
      <c r="MH97" s="88"/>
      <c r="MI97" s="88"/>
      <c r="MJ97" s="88"/>
      <c r="MK97" s="88"/>
      <c r="ML97" s="88"/>
      <c r="MM97" s="88"/>
      <c r="MN97" s="88"/>
      <c r="MO97" s="88"/>
      <c r="MP97" s="88"/>
      <c r="MQ97" s="88"/>
      <c r="MR97" s="88"/>
      <c r="MS97" s="88"/>
      <c r="MT97" s="88"/>
      <c r="MU97" s="88"/>
      <c r="MV97" s="88"/>
      <c r="MW97" s="88"/>
      <c r="MX97" s="88"/>
      <c r="MY97" s="88"/>
      <c r="MZ97" s="88"/>
      <c r="NA97" s="88"/>
      <c r="NB97" s="88"/>
      <c r="NC97" s="88"/>
      <c r="ND97" s="88"/>
      <c r="NE97" s="88"/>
      <c r="NF97" s="88"/>
      <c r="NG97" s="88"/>
      <c r="NH97" s="88"/>
      <c r="NI97" s="88"/>
      <c r="NJ97" s="88"/>
      <c r="NK97" s="88"/>
      <c r="NL97" s="88"/>
      <c r="NM97" s="88"/>
      <c r="NN97" s="88"/>
      <c r="NO97" s="88"/>
      <c r="NP97" s="88"/>
      <c r="NQ97" s="88"/>
      <c r="NR97" s="88"/>
      <c r="NS97" s="88"/>
      <c r="NT97" s="88"/>
      <c r="NU97" s="88"/>
      <c r="NV97" s="88"/>
      <c r="NW97" s="88"/>
      <c r="NX97" s="88"/>
      <c r="NY97" s="88"/>
      <c r="NZ97" s="88"/>
      <c r="OA97" s="88"/>
      <c r="OB97" s="88"/>
      <c r="OC97" s="88"/>
      <c r="OD97" s="88"/>
      <c r="OE97" s="88"/>
      <c r="OF97" s="88"/>
      <c r="OG97" s="88"/>
      <c r="OH97" s="88"/>
      <c r="OI97" s="88"/>
      <c r="OJ97" s="88"/>
      <c r="OK97" s="88"/>
      <c r="OL97" s="88"/>
      <c r="OM97" s="88"/>
      <c r="ON97" s="88"/>
      <c r="OO97" s="88"/>
      <c r="OP97" s="88"/>
      <c r="OQ97" s="88"/>
      <c r="OR97" s="88"/>
      <c r="OS97" s="88"/>
      <c r="OT97" s="88"/>
      <c r="OU97" s="88"/>
      <c r="OV97" s="88"/>
      <c r="OW97" s="88"/>
      <c r="OX97" s="88"/>
      <c r="OY97" s="88"/>
      <c r="OZ97" s="88"/>
      <c r="PA97" s="88"/>
      <c r="PB97" s="88"/>
      <c r="PC97" s="88"/>
      <c r="PD97" s="88"/>
      <c r="PE97" s="88"/>
      <c r="PF97" s="88"/>
      <c r="PG97" s="88"/>
      <c r="PH97" s="88"/>
      <c r="PI97" s="88"/>
      <c r="PJ97" s="88"/>
      <c r="PK97" s="88"/>
      <c r="PL97" s="88"/>
      <c r="PM97" s="88"/>
      <c r="PN97" s="88"/>
      <c r="PO97" s="88"/>
      <c r="PP97" s="88"/>
      <c r="PQ97" s="88"/>
      <c r="PR97" s="88"/>
      <c r="PS97" s="88"/>
      <c r="PT97" s="88"/>
      <c r="PU97" s="88"/>
      <c r="PV97" s="88"/>
      <c r="PW97" s="88"/>
      <c r="PX97" s="88"/>
      <c r="PY97" s="88"/>
      <c r="PZ97" s="88"/>
      <c r="QA97" s="88"/>
      <c r="QB97" s="88"/>
      <c r="QC97" s="88"/>
      <c r="QD97" s="88"/>
      <c r="QE97" s="88"/>
      <c r="QF97" s="88"/>
      <c r="QG97" s="88"/>
      <c r="QH97" s="88"/>
      <c r="QI97" s="88"/>
      <c r="QJ97" s="88"/>
      <c r="QK97" s="88"/>
      <c r="QL97" s="88"/>
      <c r="QM97" s="88"/>
      <c r="QN97" s="88"/>
      <c r="QO97" s="88"/>
      <c r="QP97" s="88"/>
      <c r="QQ97" s="88"/>
      <c r="QR97" s="88"/>
      <c r="QS97" s="88"/>
      <c r="QT97" s="88"/>
      <c r="QU97" s="88"/>
      <c r="QV97" s="88"/>
      <c r="QW97" s="88"/>
      <c r="QX97" s="88"/>
      <c r="QY97" s="88"/>
      <c r="QZ97" s="88"/>
      <c r="RA97" s="88"/>
      <c r="RB97" s="88"/>
      <c r="RC97" s="88"/>
      <c r="RD97" s="88"/>
      <c r="RE97" s="88"/>
      <c r="RF97" s="88"/>
      <c r="RG97" s="88"/>
      <c r="RH97" s="88"/>
      <c r="RI97" s="88"/>
      <c r="RJ97" s="88"/>
      <c r="RK97" s="88"/>
      <c r="RL97" s="88"/>
      <c r="RM97" s="88"/>
      <c r="RN97" s="88"/>
      <c r="RO97" s="88"/>
      <c r="RP97" s="88"/>
      <c r="RQ97" s="88"/>
      <c r="RR97" s="88"/>
      <c r="RS97" s="88"/>
      <c r="RT97" s="88"/>
      <c r="RU97" s="88"/>
      <c r="RV97" s="88"/>
      <c r="RW97" s="88"/>
      <c r="RX97" s="88"/>
      <c r="RY97" s="88"/>
      <c r="RZ97" s="88"/>
      <c r="SA97" s="88"/>
      <c r="SB97" s="88"/>
      <c r="SC97" s="88"/>
      <c r="SD97" s="88"/>
      <c r="SE97" s="88"/>
      <c r="SF97" s="88"/>
      <c r="SG97" s="88"/>
      <c r="SH97" s="88"/>
      <c r="SI97" s="88"/>
      <c r="SJ97" s="88"/>
      <c r="SK97" s="88"/>
      <c r="SL97" s="88"/>
      <c r="SM97" s="88"/>
      <c r="SN97" s="88"/>
      <c r="SO97" s="88"/>
      <c r="SP97" s="88"/>
      <c r="SQ97" s="88"/>
      <c r="SR97" s="88"/>
      <c r="SS97" s="88"/>
      <c r="ST97" s="88"/>
      <c r="SU97" s="88"/>
      <c r="SV97" s="88"/>
      <c r="SW97" s="88"/>
      <c r="SX97" s="88"/>
      <c r="SY97" s="88"/>
      <c r="SZ97" s="88"/>
      <c r="TA97" s="88"/>
      <c r="TB97" s="88"/>
      <c r="TC97" s="88"/>
      <c r="TD97" s="88"/>
      <c r="TE97" s="88"/>
      <c r="TF97" s="88"/>
      <c r="TG97" s="88"/>
      <c r="TH97" s="88"/>
      <c r="TI97" s="88"/>
      <c r="TJ97" s="88"/>
      <c r="TK97" s="88"/>
      <c r="TL97" s="88"/>
      <c r="TM97" s="88"/>
      <c r="TN97" s="88"/>
      <c r="TO97" s="88"/>
      <c r="TP97" s="88"/>
      <c r="TQ97" s="88"/>
      <c r="TR97" s="88"/>
      <c r="TS97" s="88"/>
      <c r="TT97" s="88"/>
      <c r="TU97" s="88"/>
      <c r="TV97" s="88"/>
      <c r="TW97" s="88"/>
      <c r="TX97" s="88"/>
      <c r="TY97" s="88"/>
      <c r="TZ97" s="88"/>
      <c r="UA97" s="88"/>
      <c r="UB97" s="88"/>
      <c r="UC97" s="88"/>
      <c r="UD97" s="88"/>
      <c r="UE97" s="88"/>
      <c r="UF97" s="88"/>
      <c r="UG97" s="88"/>
      <c r="UH97" s="88"/>
      <c r="UI97" s="88"/>
      <c r="UJ97" s="88"/>
      <c r="UK97" s="88"/>
      <c r="UL97" s="88"/>
      <c r="UM97" s="88"/>
      <c r="UN97" s="88"/>
      <c r="UO97" s="88"/>
      <c r="UP97" s="88"/>
      <c r="UQ97" s="88"/>
      <c r="UR97" s="88"/>
      <c r="US97" s="88"/>
      <c r="UT97" s="88"/>
      <c r="UU97" s="88"/>
      <c r="UV97" s="88"/>
      <c r="UW97" s="88"/>
      <c r="UX97" s="88"/>
      <c r="UY97" s="88"/>
      <c r="UZ97" s="88"/>
      <c r="VA97" s="88"/>
      <c r="VB97" s="88"/>
      <c r="VC97" s="88"/>
      <c r="VD97" s="88"/>
      <c r="VE97" s="88"/>
      <c r="VF97" s="88"/>
      <c r="VG97" s="88"/>
      <c r="VH97" s="88"/>
      <c r="VI97" s="88"/>
      <c r="VJ97" s="88"/>
      <c r="VK97" s="88"/>
      <c r="VL97" s="88"/>
      <c r="VM97" s="88"/>
      <c r="VN97" s="88"/>
      <c r="VO97" s="88"/>
      <c r="VP97" s="88"/>
      <c r="VQ97" s="88"/>
      <c r="VR97" s="88"/>
      <c r="VS97" s="88"/>
      <c r="VT97" s="88"/>
      <c r="VU97" s="88"/>
      <c r="VV97" s="88"/>
      <c r="VW97" s="88"/>
      <c r="VX97" s="88"/>
      <c r="VY97" s="88"/>
      <c r="VZ97" s="88"/>
      <c r="WA97" s="88"/>
      <c r="WB97" s="88"/>
      <c r="WC97" s="88"/>
      <c r="WD97" s="88"/>
      <c r="WE97" s="88"/>
      <c r="WF97" s="88"/>
      <c r="WG97" s="88"/>
      <c r="WH97" s="88"/>
      <c r="WI97" s="88"/>
      <c r="WJ97" s="88"/>
      <c r="WK97" s="88"/>
      <c r="WL97" s="88"/>
      <c r="WM97" s="88"/>
      <c r="WN97" s="88"/>
      <c r="WO97" s="88"/>
      <c r="WP97" s="88"/>
      <c r="WQ97" s="88"/>
      <c r="WR97" s="88"/>
      <c r="WS97" s="88"/>
      <c r="WT97" s="88"/>
      <c r="WU97" s="88"/>
      <c r="WV97" s="88"/>
      <c r="WW97" s="88"/>
      <c r="WX97" s="88"/>
      <c r="WY97" s="88"/>
      <c r="WZ97" s="88"/>
      <c r="XA97" s="88"/>
      <c r="XB97" s="88"/>
      <c r="XC97" s="88"/>
      <c r="XD97" s="88"/>
      <c r="XE97" s="88"/>
      <c r="XF97" s="88"/>
      <c r="XG97" s="88"/>
      <c r="XH97" s="88"/>
      <c r="XI97" s="88"/>
      <c r="XJ97" s="88"/>
      <c r="XK97" s="88"/>
      <c r="XL97" s="88"/>
      <c r="XM97" s="88"/>
      <c r="XN97" s="88"/>
      <c r="XO97" s="88"/>
      <c r="XP97" s="88"/>
      <c r="XQ97" s="88"/>
      <c r="XR97" s="88"/>
      <c r="XS97" s="88"/>
      <c r="XT97" s="88"/>
      <c r="XU97" s="88"/>
      <c r="XV97" s="88"/>
      <c r="XW97" s="88"/>
      <c r="XX97" s="88"/>
      <c r="XY97" s="88"/>
      <c r="XZ97" s="88"/>
      <c r="YA97" s="88"/>
      <c r="YB97" s="88"/>
      <c r="YC97" s="88"/>
      <c r="YD97" s="88"/>
      <c r="YE97" s="88"/>
      <c r="YF97" s="88"/>
      <c r="YG97" s="88"/>
      <c r="YH97" s="88"/>
      <c r="YI97" s="88"/>
      <c r="YJ97" s="88"/>
      <c r="YK97" s="88"/>
      <c r="YL97" s="88"/>
      <c r="YM97" s="88"/>
      <c r="YN97" s="88"/>
      <c r="YO97" s="88"/>
      <c r="YP97" s="88"/>
      <c r="YQ97" s="88"/>
      <c r="YR97" s="88"/>
      <c r="YS97" s="88"/>
      <c r="YT97" s="88"/>
      <c r="YU97" s="88"/>
      <c r="YV97" s="88"/>
      <c r="YW97" s="88"/>
      <c r="YX97" s="88"/>
      <c r="YY97" s="88"/>
      <c r="YZ97" s="88"/>
      <c r="ZA97" s="88"/>
      <c r="ZB97" s="88"/>
      <c r="ZC97" s="88"/>
      <c r="ZD97" s="88"/>
      <c r="ZE97" s="88"/>
      <c r="ZF97" s="88"/>
      <c r="ZG97" s="88"/>
      <c r="ZH97" s="88"/>
      <c r="ZI97" s="88"/>
      <c r="ZJ97" s="88"/>
      <c r="ZK97" s="88"/>
      <c r="ZL97" s="88"/>
      <c r="ZM97" s="88"/>
      <c r="ZN97" s="88"/>
      <c r="ZO97" s="88"/>
      <c r="ZP97" s="88"/>
      <c r="ZQ97" s="88"/>
      <c r="ZR97" s="88"/>
      <c r="ZS97" s="88"/>
      <c r="ZT97" s="88"/>
      <c r="ZU97" s="88"/>
      <c r="ZV97" s="88"/>
      <c r="ZW97" s="88"/>
      <c r="ZX97" s="88"/>
      <c r="ZY97" s="88"/>
      <c r="ZZ97" s="88"/>
      <c r="AAA97" s="88"/>
      <c r="AAB97" s="88"/>
      <c r="AAC97" s="88"/>
      <c r="AAD97" s="88"/>
      <c r="AAE97" s="88"/>
      <c r="AAF97" s="88"/>
      <c r="AAG97" s="88"/>
      <c r="AAH97" s="88"/>
      <c r="AAI97" s="88"/>
      <c r="AAJ97" s="88"/>
      <c r="AAK97" s="88"/>
      <c r="AAL97" s="88"/>
      <c r="AAM97" s="88"/>
      <c r="AAN97" s="88"/>
      <c r="AAO97" s="88"/>
      <c r="AAP97" s="88"/>
      <c r="AAQ97" s="88"/>
      <c r="AAR97" s="88"/>
      <c r="AAS97" s="88"/>
      <c r="AAT97" s="88"/>
      <c r="AAU97" s="88"/>
      <c r="AAV97" s="88"/>
      <c r="AAW97" s="88"/>
      <c r="AAX97" s="88"/>
      <c r="AAY97" s="88"/>
      <c r="AAZ97" s="88"/>
      <c r="ABA97" s="88"/>
      <c r="ABB97" s="88"/>
      <c r="ABC97" s="88"/>
      <c r="ABD97" s="88"/>
      <c r="ABE97" s="88"/>
      <c r="ABF97" s="88"/>
      <c r="ABG97" s="88"/>
      <c r="ABH97" s="88"/>
      <c r="ABI97" s="88"/>
      <c r="ABJ97" s="88"/>
      <c r="ABK97" s="88"/>
      <c r="ABL97" s="88"/>
      <c r="ABM97" s="88"/>
      <c r="ABN97" s="88"/>
      <c r="ABO97" s="88"/>
      <c r="ABP97" s="88"/>
    </row>
    <row r="98" spans="1:744" ht="16.5">
      <c r="A98" s="883"/>
      <c r="B98" s="884"/>
      <c r="C98" s="71"/>
      <c r="D98" s="94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96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89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  <c r="IV98" s="88"/>
      <c r="IW98" s="88"/>
      <c r="IX98" s="88"/>
      <c r="IY98" s="88"/>
      <c r="IZ98" s="88"/>
      <c r="JA98" s="88"/>
      <c r="JB98" s="88"/>
      <c r="JC98" s="88"/>
      <c r="JD98" s="88"/>
      <c r="JE98" s="88"/>
      <c r="JF98" s="88"/>
      <c r="JG98" s="88"/>
      <c r="JH98" s="88"/>
      <c r="JI98" s="88"/>
      <c r="JJ98" s="88"/>
      <c r="JK98" s="88"/>
      <c r="JL98" s="88"/>
      <c r="JM98" s="88"/>
      <c r="JN98" s="88"/>
      <c r="JO98" s="88"/>
      <c r="JP98" s="88"/>
      <c r="JQ98" s="88"/>
      <c r="JR98" s="88"/>
      <c r="JS98" s="88"/>
      <c r="JT98" s="88"/>
      <c r="JU98" s="88"/>
      <c r="JV98" s="88"/>
      <c r="JW98" s="88"/>
      <c r="JX98" s="88"/>
      <c r="JY98" s="88"/>
      <c r="JZ98" s="88"/>
      <c r="KA98" s="88"/>
      <c r="KB98" s="88"/>
      <c r="KC98" s="88"/>
      <c r="KD98" s="88"/>
      <c r="KE98" s="88"/>
      <c r="KF98" s="88"/>
      <c r="KG98" s="88"/>
      <c r="KH98" s="88"/>
      <c r="KI98" s="88"/>
      <c r="KJ98" s="88"/>
      <c r="KK98" s="88"/>
      <c r="KL98" s="88"/>
      <c r="KM98" s="88"/>
      <c r="KN98" s="88"/>
      <c r="KO98" s="88"/>
      <c r="KP98" s="88"/>
      <c r="KQ98" s="88"/>
      <c r="KR98" s="88"/>
      <c r="KS98" s="88"/>
      <c r="KT98" s="88"/>
      <c r="KU98" s="88"/>
      <c r="KV98" s="88"/>
      <c r="KW98" s="88"/>
      <c r="KX98" s="88"/>
      <c r="KY98" s="88"/>
      <c r="KZ98" s="88"/>
      <c r="LA98" s="88"/>
      <c r="LB98" s="88"/>
      <c r="LC98" s="88"/>
      <c r="LD98" s="88"/>
      <c r="LE98" s="88"/>
      <c r="LF98" s="88"/>
      <c r="LG98" s="88"/>
      <c r="LH98" s="88"/>
      <c r="LI98" s="88"/>
      <c r="LJ98" s="88"/>
      <c r="LK98" s="88"/>
      <c r="LL98" s="88"/>
      <c r="LM98" s="88"/>
      <c r="LN98" s="88"/>
      <c r="LO98" s="88"/>
      <c r="LP98" s="88"/>
      <c r="LQ98" s="88"/>
      <c r="LR98" s="88"/>
      <c r="LS98" s="88"/>
      <c r="LT98" s="88"/>
      <c r="LU98" s="88"/>
      <c r="LV98" s="88"/>
      <c r="LW98" s="88"/>
      <c r="LX98" s="88"/>
      <c r="LY98" s="88"/>
      <c r="LZ98" s="88"/>
      <c r="MA98" s="88"/>
      <c r="MB98" s="88"/>
      <c r="MC98" s="88"/>
      <c r="MD98" s="88"/>
      <c r="ME98" s="88"/>
      <c r="MF98" s="88"/>
      <c r="MG98" s="88"/>
      <c r="MH98" s="88"/>
      <c r="MI98" s="88"/>
      <c r="MJ98" s="88"/>
      <c r="MK98" s="88"/>
      <c r="ML98" s="88"/>
      <c r="MM98" s="88"/>
      <c r="MN98" s="88"/>
      <c r="MO98" s="88"/>
      <c r="MP98" s="88"/>
      <c r="MQ98" s="88"/>
      <c r="MR98" s="88"/>
      <c r="MS98" s="88"/>
      <c r="MT98" s="88"/>
      <c r="MU98" s="88"/>
      <c r="MV98" s="88"/>
      <c r="MW98" s="88"/>
      <c r="MX98" s="88"/>
      <c r="MY98" s="88"/>
      <c r="MZ98" s="88"/>
      <c r="NA98" s="88"/>
      <c r="NB98" s="88"/>
      <c r="NC98" s="88"/>
      <c r="ND98" s="88"/>
      <c r="NE98" s="88"/>
      <c r="NF98" s="88"/>
      <c r="NG98" s="88"/>
      <c r="NH98" s="88"/>
      <c r="NI98" s="88"/>
      <c r="NJ98" s="88"/>
      <c r="NK98" s="88"/>
      <c r="NL98" s="88"/>
      <c r="NM98" s="88"/>
      <c r="NN98" s="88"/>
      <c r="NO98" s="88"/>
      <c r="NP98" s="88"/>
      <c r="NQ98" s="88"/>
      <c r="NR98" s="88"/>
      <c r="NS98" s="88"/>
      <c r="NT98" s="88"/>
      <c r="NU98" s="88"/>
      <c r="NV98" s="88"/>
      <c r="NW98" s="88"/>
      <c r="NX98" s="88"/>
      <c r="NY98" s="88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88"/>
      <c r="OK98" s="88"/>
      <c r="OL98" s="88"/>
      <c r="OM98" s="88"/>
      <c r="ON98" s="88"/>
      <c r="OO98" s="88"/>
      <c r="OP98" s="88"/>
      <c r="OQ98" s="88"/>
      <c r="OR98" s="88"/>
      <c r="OS98" s="88"/>
      <c r="OT98" s="88"/>
      <c r="OU98" s="88"/>
      <c r="OV98" s="88"/>
      <c r="OW98" s="88"/>
      <c r="OX98" s="88"/>
      <c r="OY98" s="88"/>
      <c r="OZ98" s="88"/>
      <c r="PA98" s="88"/>
      <c r="PB98" s="88"/>
      <c r="PC98" s="88"/>
      <c r="PD98" s="88"/>
      <c r="PE98" s="88"/>
      <c r="PF98" s="88"/>
      <c r="PG98" s="88"/>
      <c r="PH98" s="88"/>
      <c r="PI98" s="88"/>
      <c r="PJ98" s="88"/>
      <c r="PK98" s="88"/>
      <c r="PL98" s="88"/>
      <c r="PM98" s="88"/>
      <c r="PN98" s="88"/>
      <c r="PO98" s="88"/>
      <c r="PP98" s="88"/>
      <c r="PQ98" s="88"/>
      <c r="PR98" s="88"/>
      <c r="PS98" s="88"/>
      <c r="PT98" s="88"/>
      <c r="PU98" s="88"/>
      <c r="PV98" s="88"/>
      <c r="PW98" s="88"/>
      <c r="PX98" s="88"/>
      <c r="PY98" s="88"/>
      <c r="PZ98" s="88"/>
      <c r="QA98" s="88"/>
      <c r="QB98" s="88"/>
      <c r="QC98" s="88"/>
      <c r="QD98" s="88"/>
      <c r="QE98" s="88"/>
      <c r="QF98" s="88"/>
      <c r="QG98" s="88"/>
      <c r="QH98" s="88"/>
      <c r="QI98" s="88"/>
      <c r="QJ98" s="88"/>
      <c r="QK98" s="88"/>
      <c r="QL98" s="88"/>
      <c r="QM98" s="88"/>
      <c r="QN98" s="88"/>
      <c r="QO98" s="88"/>
      <c r="QP98" s="88"/>
      <c r="QQ98" s="88"/>
      <c r="QR98" s="88"/>
      <c r="QS98" s="88"/>
      <c r="QT98" s="88"/>
      <c r="QU98" s="88"/>
      <c r="QV98" s="88"/>
      <c r="QW98" s="88"/>
      <c r="QX98" s="88"/>
      <c r="QY98" s="88"/>
      <c r="QZ98" s="88"/>
      <c r="RA98" s="88"/>
      <c r="RB98" s="88"/>
      <c r="RC98" s="88"/>
      <c r="RD98" s="88"/>
      <c r="RE98" s="88"/>
      <c r="RF98" s="88"/>
      <c r="RG98" s="88"/>
      <c r="RH98" s="88"/>
      <c r="RI98" s="88"/>
      <c r="RJ98" s="88"/>
      <c r="RK98" s="88"/>
      <c r="RL98" s="88"/>
      <c r="RM98" s="88"/>
      <c r="RN98" s="88"/>
      <c r="RO98" s="88"/>
      <c r="RP98" s="88"/>
      <c r="RQ98" s="88"/>
      <c r="RR98" s="88"/>
      <c r="RS98" s="88"/>
      <c r="RT98" s="88"/>
      <c r="RU98" s="88"/>
      <c r="RV98" s="88"/>
      <c r="RW98" s="88"/>
      <c r="RX98" s="88"/>
      <c r="RY98" s="88"/>
      <c r="RZ98" s="88"/>
      <c r="SA98" s="88"/>
      <c r="SB98" s="88"/>
      <c r="SC98" s="88"/>
      <c r="SD98" s="88"/>
      <c r="SE98" s="88"/>
      <c r="SF98" s="88"/>
      <c r="SG98" s="88"/>
      <c r="SH98" s="88"/>
      <c r="SI98" s="88"/>
      <c r="SJ98" s="88"/>
      <c r="SK98" s="88"/>
      <c r="SL98" s="88"/>
      <c r="SM98" s="88"/>
      <c r="SN98" s="88"/>
      <c r="SO98" s="88"/>
      <c r="SP98" s="88"/>
      <c r="SQ98" s="88"/>
      <c r="SR98" s="88"/>
      <c r="SS98" s="88"/>
      <c r="ST98" s="88"/>
      <c r="SU98" s="88"/>
      <c r="SV98" s="88"/>
      <c r="SW98" s="88"/>
      <c r="SX98" s="88"/>
      <c r="SY98" s="88"/>
      <c r="SZ98" s="88"/>
      <c r="TA98" s="88"/>
      <c r="TB98" s="88"/>
      <c r="TC98" s="88"/>
      <c r="TD98" s="88"/>
      <c r="TE98" s="88"/>
      <c r="TF98" s="88"/>
      <c r="TG98" s="88"/>
      <c r="TH98" s="88"/>
      <c r="TI98" s="88"/>
      <c r="TJ98" s="88"/>
      <c r="TK98" s="88"/>
      <c r="TL98" s="88"/>
      <c r="TM98" s="88"/>
      <c r="TN98" s="88"/>
      <c r="TO98" s="88"/>
      <c r="TP98" s="88"/>
      <c r="TQ98" s="88"/>
      <c r="TR98" s="88"/>
      <c r="TS98" s="88"/>
      <c r="TT98" s="88"/>
      <c r="TU98" s="88"/>
      <c r="TV98" s="88"/>
      <c r="TW98" s="88"/>
      <c r="TX98" s="88"/>
      <c r="TY98" s="88"/>
      <c r="TZ98" s="88"/>
      <c r="UA98" s="88"/>
      <c r="UB98" s="88"/>
      <c r="UC98" s="88"/>
      <c r="UD98" s="88"/>
      <c r="UE98" s="88"/>
      <c r="UF98" s="88"/>
      <c r="UG98" s="88"/>
      <c r="UH98" s="88"/>
      <c r="UI98" s="88"/>
      <c r="UJ98" s="88"/>
      <c r="UK98" s="88"/>
      <c r="UL98" s="88"/>
      <c r="UM98" s="88"/>
      <c r="UN98" s="88"/>
      <c r="UO98" s="88"/>
      <c r="UP98" s="88"/>
      <c r="UQ98" s="88"/>
      <c r="UR98" s="88"/>
      <c r="US98" s="88"/>
      <c r="UT98" s="88"/>
      <c r="UU98" s="88"/>
      <c r="UV98" s="88"/>
      <c r="UW98" s="88"/>
      <c r="UX98" s="88"/>
      <c r="UY98" s="88"/>
      <c r="UZ98" s="88"/>
      <c r="VA98" s="88"/>
      <c r="VB98" s="88"/>
      <c r="VC98" s="88"/>
      <c r="VD98" s="88"/>
      <c r="VE98" s="88"/>
      <c r="VF98" s="88"/>
      <c r="VG98" s="88"/>
      <c r="VH98" s="88"/>
      <c r="VI98" s="88"/>
      <c r="VJ98" s="88"/>
      <c r="VK98" s="88"/>
      <c r="VL98" s="88"/>
      <c r="VM98" s="88"/>
      <c r="VN98" s="88"/>
      <c r="VO98" s="88"/>
      <c r="VP98" s="88"/>
      <c r="VQ98" s="88"/>
      <c r="VR98" s="88"/>
      <c r="VS98" s="88"/>
      <c r="VT98" s="88"/>
      <c r="VU98" s="88"/>
      <c r="VV98" s="88"/>
      <c r="VW98" s="88"/>
      <c r="VX98" s="88"/>
      <c r="VY98" s="88"/>
      <c r="VZ98" s="88"/>
      <c r="WA98" s="88"/>
      <c r="WB98" s="88"/>
      <c r="WC98" s="88"/>
      <c r="WD98" s="88"/>
      <c r="WE98" s="88"/>
      <c r="WF98" s="88"/>
      <c r="WG98" s="88"/>
      <c r="WH98" s="88"/>
      <c r="WI98" s="88"/>
      <c r="WJ98" s="88"/>
      <c r="WK98" s="88"/>
      <c r="WL98" s="88"/>
      <c r="WM98" s="88"/>
      <c r="WN98" s="88"/>
      <c r="WO98" s="88"/>
      <c r="WP98" s="88"/>
      <c r="WQ98" s="88"/>
      <c r="WR98" s="88"/>
      <c r="WS98" s="88"/>
      <c r="WT98" s="88"/>
      <c r="WU98" s="88"/>
      <c r="WV98" s="88"/>
      <c r="WW98" s="88"/>
      <c r="WX98" s="88"/>
      <c r="WY98" s="88"/>
      <c r="WZ98" s="88"/>
      <c r="XA98" s="88"/>
      <c r="XB98" s="88"/>
      <c r="XC98" s="88"/>
      <c r="XD98" s="88"/>
      <c r="XE98" s="88"/>
      <c r="XF98" s="88"/>
      <c r="XG98" s="88"/>
      <c r="XH98" s="88"/>
      <c r="XI98" s="88"/>
      <c r="XJ98" s="88"/>
      <c r="XK98" s="88"/>
      <c r="XL98" s="88"/>
      <c r="XM98" s="88"/>
      <c r="XN98" s="88"/>
      <c r="XO98" s="88"/>
      <c r="XP98" s="88"/>
      <c r="XQ98" s="88"/>
      <c r="XR98" s="88"/>
      <c r="XS98" s="88"/>
      <c r="XT98" s="88"/>
      <c r="XU98" s="88"/>
      <c r="XV98" s="88"/>
      <c r="XW98" s="88"/>
      <c r="XX98" s="88"/>
      <c r="XY98" s="88"/>
      <c r="XZ98" s="88"/>
      <c r="YA98" s="88"/>
      <c r="YB98" s="88"/>
      <c r="YC98" s="88"/>
      <c r="YD98" s="88"/>
      <c r="YE98" s="88"/>
      <c r="YF98" s="88"/>
      <c r="YG98" s="88"/>
      <c r="YH98" s="88"/>
      <c r="YI98" s="88"/>
      <c r="YJ98" s="88"/>
      <c r="YK98" s="88"/>
      <c r="YL98" s="88"/>
      <c r="YM98" s="88"/>
      <c r="YN98" s="88"/>
      <c r="YO98" s="88"/>
      <c r="YP98" s="88"/>
      <c r="YQ98" s="88"/>
      <c r="YR98" s="88"/>
      <c r="YS98" s="88"/>
      <c r="YT98" s="88"/>
      <c r="YU98" s="88"/>
      <c r="YV98" s="88"/>
      <c r="YW98" s="88"/>
      <c r="YX98" s="88"/>
      <c r="YY98" s="88"/>
      <c r="YZ98" s="88"/>
      <c r="ZA98" s="88"/>
      <c r="ZB98" s="88"/>
      <c r="ZC98" s="88"/>
      <c r="ZD98" s="88"/>
      <c r="ZE98" s="88"/>
      <c r="ZF98" s="88"/>
      <c r="ZG98" s="88"/>
      <c r="ZH98" s="88"/>
      <c r="ZI98" s="88"/>
      <c r="ZJ98" s="88"/>
      <c r="ZK98" s="88"/>
      <c r="ZL98" s="88"/>
      <c r="ZM98" s="88"/>
      <c r="ZN98" s="88"/>
      <c r="ZO98" s="88"/>
      <c r="ZP98" s="88"/>
      <c r="ZQ98" s="88"/>
      <c r="ZR98" s="88"/>
      <c r="ZS98" s="88"/>
      <c r="ZT98" s="88"/>
      <c r="ZU98" s="88"/>
      <c r="ZV98" s="88"/>
      <c r="ZW98" s="88"/>
      <c r="ZX98" s="88"/>
      <c r="ZY98" s="88"/>
      <c r="ZZ98" s="88"/>
      <c r="AAA98" s="88"/>
      <c r="AAB98" s="88"/>
      <c r="AAC98" s="88"/>
      <c r="AAD98" s="88"/>
      <c r="AAE98" s="88"/>
      <c r="AAF98" s="88"/>
      <c r="AAG98" s="88"/>
      <c r="AAH98" s="88"/>
      <c r="AAI98" s="88"/>
      <c r="AAJ98" s="88"/>
      <c r="AAK98" s="88"/>
      <c r="AAL98" s="88"/>
      <c r="AAM98" s="88"/>
      <c r="AAN98" s="88"/>
      <c r="AAO98" s="88"/>
      <c r="AAP98" s="88"/>
      <c r="AAQ98" s="88"/>
      <c r="AAR98" s="88"/>
      <c r="AAS98" s="88"/>
      <c r="AAT98" s="88"/>
      <c r="AAU98" s="88"/>
      <c r="AAV98" s="88"/>
      <c r="AAW98" s="88"/>
      <c r="AAX98" s="88"/>
      <c r="AAY98" s="88"/>
      <c r="AAZ98" s="88"/>
      <c r="ABA98" s="88"/>
      <c r="ABB98" s="88"/>
      <c r="ABC98" s="88"/>
      <c r="ABD98" s="88"/>
      <c r="ABE98" s="88"/>
      <c r="ABF98" s="88"/>
      <c r="ABG98" s="88"/>
      <c r="ABH98" s="88"/>
      <c r="ABI98" s="88"/>
      <c r="ABJ98" s="88"/>
      <c r="ABK98" s="88"/>
      <c r="ABL98" s="88"/>
      <c r="ABM98" s="88"/>
      <c r="ABN98" s="88"/>
      <c r="ABO98" s="88"/>
      <c r="ABP98" s="88"/>
    </row>
    <row r="99" spans="1:744" ht="16.5">
      <c r="A99" s="883"/>
      <c r="B99" s="884"/>
      <c r="C99" s="71" t="s">
        <v>31</v>
      </c>
      <c r="D99" s="94"/>
      <c r="E99" s="95">
        <v>100</v>
      </c>
      <c r="F99" s="95">
        <v>75</v>
      </c>
      <c r="G99" s="151" t="s">
        <v>53</v>
      </c>
      <c r="H99" s="95">
        <v>50</v>
      </c>
      <c r="I99" s="95">
        <v>10</v>
      </c>
      <c r="J99" s="95">
        <v>30</v>
      </c>
      <c r="K99" s="151" t="s">
        <v>53</v>
      </c>
      <c r="L99" s="151" t="s">
        <v>53</v>
      </c>
      <c r="M99" s="151" t="s">
        <v>53</v>
      </c>
      <c r="N99" s="95">
        <v>1600</v>
      </c>
      <c r="O99" s="95">
        <v>700</v>
      </c>
      <c r="P99" s="95">
        <v>150</v>
      </c>
      <c r="Q99" s="95">
        <v>375</v>
      </c>
      <c r="R99" s="151" t="s">
        <v>53</v>
      </c>
      <c r="S99" s="96"/>
      <c r="T99" s="151" t="s">
        <v>53</v>
      </c>
      <c r="U99" s="95">
        <v>1200</v>
      </c>
      <c r="V99" s="95">
        <v>500</v>
      </c>
      <c r="W99" s="95">
        <v>5000</v>
      </c>
      <c r="X99" s="95">
        <v>250</v>
      </c>
      <c r="Y99" s="95">
        <v>35</v>
      </c>
      <c r="Z99" s="95">
        <v>35</v>
      </c>
      <c r="AA99" s="151" t="s">
        <v>53</v>
      </c>
      <c r="AB99" s="151" t="s">
        <v>53</v>
      </c>
      <c r="AC99" s="151" t="s">
        <v>53</v>
      </c>
      <c r="AD99" s="151" t="s">
        <v>53</v>
      </c>
      <c r="AE99" s="151" t="s">
        <v>53</v>
      </c>
      <c r="AF99" s="151" t="s">
        <v>53</v>
      </c>
      <c r="AG99" s="151" t="s">
        <v>53</v>
      </c>
      <c r="AH99" s="151"/>
      <c r="AI99" s="151" t="s">
        <v>53</v>
      </c>
      <c r="AJ99" s="151" t="s">
        <v>53</v>
      </c>
      <c r="AK99" s="151" t="s">
        <v>53</v>
      </c>
      <c r="AL99" s="151"/>
      <c r="AM99" s="151"/>
      <c r="AN99" s="89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  <c r="IV99" s="88"/>
      <c r="IW99" s="88"/>
      <c r="IX99" s="88"/>
      <c r="IY99" s="88"/>
      <c r="IZ99" s="88"/>
      <c r="JA99" s="88"/>
      <c r="JB99" s="88"/>
      <c r="JC99" s="88"/>
      <c r="JD99" s="88"/>
      <c r="JE99" s="88"/>
      <c r="JF99" s="88"/>
      <c r="JG99" s="88"/>
      <c r="JH99" s="88"/>
      <c r="JI99" s="88"/>
      <c r="JJ99" s="88"/>
      <c r="JK99" s="88"/>
      <c r="JL99" s="88"/>
      <c r="JM99" s="88"/>
      <c r="JN99" s="88"/>
      <c r="JO99" s="88"/>
      <c r="JP99" s="88"/>
      <c r="JQ99" s="88"/>
      <c r="JR99" s="88"/>
      <c r="JS99" s="88"/>
      <c r="JT99" s="88"/>
      <c r="JU99" s="88"/>
      <c r="JV99" s="88"/>
      <c r="JW99" s="88"/>
      <c r="JX99" s="88"/>
      <c r="JY99" s="88"/>
      <c r="JZ99" s="88"/>
      <c r="KA99" s="88"/>
      <c r="KB99" s="88"/>
      <c r="KC99" s="88"/>
      <c r="KD99" s="88"/>
      <c r="KE99" s="88"/>
      <c r="KF99" s="88"/>
      <c r="KG99" s="88"/>
      <c r="KH99" s="88"/>
      <c r="KI99" s="88"/>
      <c r="KJ99" s="88"/>
      <c r="KK99" s="88"/>
      <c r="KL99" s="88"/>
      <c r="KM99" s="88"/>
      <c r="KN99" s="88"/>
      <c r="KO99" s="88"/>
      <c r="KP99" s="88"/>
      <c r="KQ99" s="88"/>
      <c r="KR99" s="88"/>
      <c r="KS99" s="88"/>
      <c r="KT99" s="88"/>
      <c r="KU99" s="88"/>
      <c r="KV99" s="88"/>
      <c r="KW99" s="88"/>
      <c r="KX99" s="88"/>
      <c r="KY99" s="88"/>
      <c r="KZ99" s="88"/>
      <c r="LA99" s="88"/>
      <c r="LB99" s="88"/>
      <c r="LC99" s="88"/>
      <c r="LD99" s="88"/>
      <c r="LE99" s="88"/>
      <c r="LF99" s="88"/>
      <c r="LG99" s="88"/>
      <c r="LH99" s="88"/>
      <c r="LI99" s="88"/>
      <c r="LJ99" s="88"/>
      <c r="LK99" s="88"/>
      <c r="LL99" s="88"/>
      <c r="LM99" s="88"/>
      <c r="LN99" s="88"/>
      <c r="LO99" s="88"/>
      <c r="LP99" s="88"/>
      <c r="LQ99" s="88"/>
      <c r="LR99" s="88"/>
      <c r="LS99" s="88"/>
      <c r="LT99" s="88"/>
      <c r="LU99" s="88"/>
      <c r="LV99" s="88"/>
      <c r="LW99" s="88"/>
      <c r="LX99" s="88"/>
      <c r="LY99" s="88"/>
      <c r="LZ99" s="88"/>
      <c r="MA99" s="88"/>
      <c r="MB99" s="88"/>
      <c r="MC99" s="88"/>
      <c r="MD99" s="88"/>
      <c r="ME99" s="88"/>
      <c r="MF99" s="88"/>
      <c r="MG99" s="88"/>
      <c r="MH99" s="88"/>
      <c r="MI99" s="88"/>
      <c r="MJ99" s="88"/>
      <c r="MK99" s="88"/>
      <c r="ML99" s="88"/>
      <c r="MM99" s="88"/>
      <c r="MN99" s="88"/>
      <c r="MO99" s="88"/>
      <c r="MP99" s="88"/>
      <c r="MQ99" s="88"/>
      <c r="MR99" s="88"/>
      <c r="MS99" s="88"/>
      <c r="MT99" s="88"/>
      <c r="MU99" s="88"/>
      <c r="MV99" s="88"/>
      <c r="MW99" s="88"/>
      <c r="MX99" s="88"/>
      <c r="MY99" s="88"/>
      <c r="MZ99" s="88"/>
      <c r="NA99" s="88"/>
      <c r="NB99" s="88"/>
      <c r="NC99" s="88"/>
      <c r="ND99" s="88"/>
      <c r="NE99" s="88"/>
      <c r="NF99" s="88"/>
      <c r="NG99" s="88"/>
      <c r="NH99" s="88"/>
      <c r="NI99" s="88"/>
      <c r="NJ99" s="88"/>
      <c r="NK99" s="88"/>
      <c r="NL99" s="88"/>
      <c r="NM99" s="88"/>
      <c r="NN99" s="88"/>
      <c r="NO99" s="88"/>
      <c r="NP99" s="88"/>
      <c r="NQ99" s="88"/>
      <c r="NR99" s="88"/>
      <c r="NS99" s="88"/>
      <c r="NT99" s="88"/>
      <c r="NU99" s="88"/>
      <c r="NV99" s="88"/>
      <c r="NW99" s="88"/>
      <c r="NX99" s="88"/>
      <c r="NY99" s="88"/>
      <c r="NZ99" s="88"/>
      <c r="OA99" s="88"/>
      <c r="OB99" s="88"/>
      <c r="OC99" s="88"/>
      <c r="OD99" s="88"/>
      <c r="OE99" s="88"/>
      <c r="OF99" s="88"/>
      <c r="OG99" s="88"/>
      <c r="OH99" s="88"/>
      <c r="OI99" s="88"/>
      <c r="OJ99" s="88"/>
      <c r="OK99" s="88"/>
      <c r="OL99" s="88"/>
      <c r="OM99" s="88"/>
      <c r="ON99" s="88"/>
      <c r="OO99" s="88"/>
      <c r="OP99" s="88"/>
      <c r="OQ99" s="88"/>
      <c r="OR99" s="88"/>
      <c r="OS99" s="88"/>
      <c r="OT99" s="88"/>
      <c r="OU99" s="88"/>
      <c r="OV99" s="88"/>
      <c r="OW99" s="88"/>
      <c r="OX99" s="88"/>
      <c r="OY99" s="88"/>
      <c r="OZ99" s="88"/>
      <c r="PA99" s="88"/>
      <c r="PB99" s="88"/>
      <c r="PC99" s="88"/>
      <c r="PD99" s="88"/>
      <c r="PE99" s="88"/>
      <c r="PF99" s="88"/>
      <c r="PG99" s="88"/>
      <c r="PH99" s="88"/>
      <c r="PI99" s="88"/>
      <c r="PJ99" s="88"/>
      <c r="PK99" s="88"/>
      <c r="PL99" s="88"/>
      <c r="PM99" s="88"/>
      <c r="PN99" s="88"/>
      <c r="PO99" s="88"/>
      <c r="PP99" s="88"/>
      <c r="PQ99" s="88"/>
      <c r="PR99" s="88"/>
      <c r="PS99" s="88"/>
      <c r="PT99" s="88"/>
      <c r="PU99" s="88"/>
      <c r="PV99" s="88"/>
      <c r="PW99" s="88"/>
      <c r="PX99" s="88"/>
      <c r="PY99" s="88"/>
      <c r="PZ99" s="88"/>
      <c r="QA99" s="88"/>
      <c r="QB99" s="88"/>
      <c r="QC99" s="88"/>
      <c r="QD99" s="88"/>
      <c r="QE99" s="88"/>
      <c r="QF99" s="88"/>
      <c r="QG99" s="88"/>
      <c r="QH99" s="88"/>
      <c r="QI99" s="88"/>
      <c r="QJ99" s="88"/>
      <c r="QK99" s="88"/>
      <c r="QL99" s="88"/>
      <c r="QM99" s="88"/>
      <c r="QN99" s="88"/>
      <c r="QO99" s="88"/>
      <c r="QP99" s="88"/>
      <c r="QQ99" s="88"/>
      <c r="QR99" s="88"/>
      <c r="QS99" s="88"/>
      <c r="QT99" s="88"/>
      <c r="QU99" s="88"/>
      <c r="QV99" s="88"/>
      <c r="QW99" s="88"/>
      <c r="QX99" s="88"/>
      <c r="QY99" s="88"/>
      <c r="QZ99" s="88"/>
      <c r="RA99" s="88"/>
      <c r="RB99" s="88"/>
      <c r="RC99" s="88"/>
      <c r="RD99" s="88"/>
      <c r="RE99" s="88"/>
      <c r="RF99" s="88"/>
      <c r="RG99" s="88"/>
      <c r="RH99" s="88"/>
      <c r="RI99" s="88"/>
      <c r="RJ99" s="88"/>
      <c r="RK99" s="88"/>
      <c r="RL99" s="88"/>
      <c r="RM99" s="88"/>
      <c r="RN99" s="88"/>
      <c r="RO99" s="88"/>
      <c r="RP99" s="88"/>
      <c r="RQ99" s="88"/>
      <c r="RR99" s="88"/>
      <c r="RS99" s="88"/>
      <c r="RT99" s="88"/>
      <c r="RU99" s="88"/>
      <c r="RV99" s="88"/>
      <c r="RW99" s="88"/>
      <c r="RX99" s="88"/>
      <c r="RY99" s="88"/>
      <c r="RZ99" s="88"/>
      <c r="SA99" s="88"/>
      <c r="SB99" s="88"/>
      <c r="SC99" s="88"/>
      <c r="SD99" s="88"/>
      <c r="SE99" s="88"/>
      <c r="SF99" s="88"/>
      <c r="SG99" s="88"/>
      <c r="SH99" s="88"/>
      <c r="SI99" s="88"/>
      <c r="SJ99" s="88"/>
      <c r="SK99" s="88"/>
      <c r="SL99" s="88"/>
      <c r="SM99" s="88"/>
      <c r="SN99" s="88"/>
      <c r="SO99" s="88"/>
      <c r="SP99" s="88"/>
      <c r="SQ99" s="88"/>
      <c r="SR99" s="88"/>
      <c r="SS99" s="88"/>
      <c r="ST99" s="88"/>
      <c r="SU99" s="88"/>
      <c r="SV99" s="88"/>
      <c r="SW99" s="88"/>
      <c r="SX99" s="88"/>
      <c r="SY99" s="88"/>
      <c r="SZ99" s="88"/>
      <c r="TA99" s="88"/>
      <c r="TB99" s="88"/>
      <c r="TC99" s="88"/>
      <c r="TD99" s="88"/>
      <c r="TE99" s="88"/>
      <c r="TF99" s="88"/>
      <c r="TG99" s="88"/>
      <c r="TH99" s="88"/>
      <c r="TI99" s="88"/>
      <c r="TJ99" s="88"/>
      <c r="TK99" s="88"/>
      <c r="TL99" s="88"/>
      <c r="TM99" s="88"/>
      <c r="TN99" s="88"/>
      <c r="TO99" s="88"/>
      <c r="TP99" s="88"/>
      <c r="TQ99" s="88"/>
      <c r="TR99" s="88"/>
      <c r="TS99" s="88"/>
      <c r="TT99" s="88"/>
      <c r="TU99" s="88"/>
      <c r="TV99" s="88"/>
      <c r="TW99" s="88"/>
      <c r="TX99" s="88"/>
      <c r="TY99" s="88"/>
      <c r="TZ99" s="88"/>
      <c r="UA99" s="88"/>
      <c r="UB99" s="88"/>
      <c r="UC99" s="88"/>
      <c r="UD99" s="88"/>
      <c r="UE99" s="88"/>
      <c r="UF99" s="88"/>
      <c r="UG99" s="88"/>
      <c r="UH99" s="88"/>
      <c r="UI99" s="88"/>
      <c r="UJ99" s="88"/>
      <c r="UK99" s="88"/>
      <c r="UL99" s="88"/>
      <c r="UM99" s="88"/>
      <c r="UN99" s="88"/>
      <c r="UO99" s="88"/>
      <c r="UP99" s="88"/>
      <c r="UQ99" s="88"/>
      <c r="UR99" s="88"/>
      <c r="US99" s="88"/>
      <c r="UT99" s="88"/>
      <c r="UU99" s="88"/>
      <c r="UV99" s="88"/>
      <c r="UW99" s="88"/>
      <c r="UX99" s="88"/>
      <c r="UY99" s="88"/>
      <c r="UZ99" s="88"/>
      <c r="VA99" s="88"/>
      <c r="VB99" s="88"/>
      <c r="VC99" s="88"/>
      <c r="VD99" s="88"/>
      <c r="VE99" s="88"/>
      <c r="VF99" s="88"/>
      <c r="VG99" s="88"/>
      <c r="VH99" s="88"/>
      <c r="VI99" s="88"/>
      <c r="VJ99" s="88"/>
      <c r="VK99" s="88"/>
      <c r="VL99" s="88"/>
      <c r="VM99" s="88"/>
      <c r="VN99" s="88"/>
      <c r="VO99" s="88"/>
      <c r="VP99" s="88"/>
      <c r="VQ99" s="88"/>
      <c r="VR99" s="88"/>
      <c r="VS99" s="88"/>
      <c r="VT99" s="88"/>
      <c r="VU99" s="88"/>
      <c r="VV99" s="88"/>
      <c r="VW99" s="88"/>
      <c r="VX99" s="88"/>
      <c r="VY99" s="88"/>
      <c r="VZ99" s="88"/>
      <c r="WA99" s="88"/>
      <c r="WB99" s="88"/>
      <c r="WC99" s="88"/>
      <c r="WD99" s="88"/>
      <c r="WE99" s="88"/>
      <c r="WF99" s="88"/>
      <c r="WG99" s="88"/>
      <c r="WH99" s="88"/>
      <c r="WI99" s="88"/>
      <c r="WJ99" s="88"/>
      <c r="WK99" s="88"/>
      <c r="WL99" s="88"/>
      <c r="WM99" s="88"/>
      <c r="WN99" s="88"/>
      <c r="WO99" s="88"/>
      <c r="WP99" s="88"/>
      <c r="WQ99" s="88"/>
      <c r="WR99" s="88"/>
      <c r="WS99" s="88"/>
      <c r="WT99" s="88"/>
      <c r="WU99" s="88"/>
      <c r="WV99" s="88"/>
      <c r="WW99" s="88"/>
      <c r="WX99" s="88"/>
      <c r="WY99" s="88"/>
      <c r="WZ99" s="88"/>
      <c r="XA99" s="88"/>
      <c r="XB99" s="88"/>
      <c r="XC99" s="88"/>
      <c r="XD99" s="88"/>
      <c r="XE99" s="88"/>
      <c r="XF99" s="88"/>
      <c r="XG99" s="88"/>
      <c r="XH99" s="88"/>
      <c r="XI99" s="88"/>
      <c r="XJ99" s="88"/>
      <c r="XK99" s="88"/>
      <c r="XL99" s="88"/>
      <c r="XM99" s="88"/>
      <c r="XN99" s="88"/>
      <c r="XO99" s="88"/>
      <c r="XP99" s="88"/>
      <c r="XQ99" s="88"/>
      <c r="XR99" s="88"/>
      <c r="XS99" s="88"/>
      <c r="XT99" s="88"/>
      <c r="XU99" s="88"/>
      <c r="XV99" s="88"/>
      <c r="XW99" s="88"/>
      <c r="XX99" s="88"/>
      <c r="XY99" s="88"/>
      <c r="XZ99" s="88"/>
      <c r="YA99" s="88"/>
      <c r="YB99" s="88"/>
      <c r="YC99" s="88"/>
      <c r="YD99" s="88"/>
      <c r="YE99" s="88"/>
      <c r="YF99" s="88"/>
      <c r="YG99" s="88"/>
      <c r="YH99" s="88"/>
      <c r="YI99" s="88"/>
      <c r="YJ99" s="88"/>
      <c r="YK99" s="88"/>
      <c r="YL99" s="88"/>
      <c r="YM99" s="88"/>
      <c r="YN99" s="88"/>
      <c r="YO99" s="88"/>
      <c r="YP99" s="88"/>
      <c r="YQ99" s="88"/>
      <c r="YR99" s="88"/>
      <c r="YS99" s="88"/>
      <c r="YT99" s="88"/>
      <c r="YU99" s="88"/>
      <c r="YV99" s="88"/>
      <c r="YW99" s="88"/>
      <c r="YX99" s="88"/>
      <c r="YY99" s="88"/>
      <c r="YZ99" s="88"/>
      <c r="ZA99" s="88"/>
      <c r="ZB99" s="88"/>
      <c r="ZC99" s="88"/>
      <c r="ZD99" s="88"/>
      <c r="ZE99" s="88"/>
      <c r="ZF99" s="88"/>
      <c r="ZG99" s="88"/>
      <c r="ZH99" s="88"/>
      <c r="ZI99" s="88"/>
      <c r="ZJ99" s="88"/>
      <c r="ZK99" s="88"/>
      <c r="ZL99" s="88"/>
      <c r="ZM99" s="88"/>
      <c r="ZN99" s="88"/>
      <c r="ZO99" s="88"/>
      <c r="ZP99" s="88"/>
      <c r="ZQ99" s="88"/>
      <c r="ZR99" s="88"/>
      <c r="ZS99" s="88"/>
      <c r="ZT99" s="88"/>
      <c r="ZU99" s="88"/>
      <c r="ZV99" s="88"/>
      <c r="ZW99" s="88"/>
      <c r="ZX99" s="88"/>
      <c r="ZY99" s="88"/>
      <c r="ZZ99" s="88"/>
      <c r="AAA99" s="88"/>
      <c r="AAB99" s="88"/>
      <c r="AAC99" s="88"/>
      <c r="AAD99" s="88"/>
      <c r="AAE99" s="88"/>
      <c r="AAF99" s="88"/>
      <c r="AAG99" s="88"/>
      <c r="AAH99" s="88"/>
      <c r="AAI99" s="88"/>
      <c r="AAJ99" s="88"/>
      <c r="AAK99" s="88"/>
      <c r="AAL99" s="88"/>
      <c r="AAM99" s="88"/>
      <c r="AAN99" s="88"/>
      <c r="AAO99" s="88"/>
      <c r="AAP99" s="88"/>
      <c r="AAQ99" s="88"/>
      <c r="AAR99" s="88"/>
      <c r="AAS99" s="88"/>
      <c r="AAT99" s="88"/>
      <c r="AAU99" s="88"/>
      <c r="AAV99" s="88"/>
      <c r="AAW99" s="88"/>
      <c r="AAX99" s="88"/>
      <c r="AAY99" s="88"/>
      <c r="AAZ99" s="88"/>
      <c r="ABA99" s="88"/>
      <c r="ABB99" s="88"/>
      <c r="ABC99" s="88"/>
      <c r="ABD99" s="88"/>
      <c r="ABE99" s="88"/>
      <c r="ABF99" s="88"/>
      <c r="ABG99" s="88"/>
      <c r="ABH99" s="88"/>
      <c r="ABI99" s="88"/>
      <c r="ABJ99" s="88"/>
      <c r="ABK99" s="88"/>
      <c r="ABL99" s="88"/>
      <c r="ABM99" s="88"/>
      <c r="ABN99" s="88"/>
      <c r="ABO99" s="88"/>
      <c r="ABP99" s="88"/>
    </row>
    <row r="100" spans="1:744" ht="16.5">
      <c r="A100" s="883"/>
      <c r="B100" s="884"/>
      <c r="C100" s="71"/>
      <c r="D100" s="94"/>
      <c r="E100" s="95"/>
      <c r="F100" s="95"/>
      <c r="G100" s="151"/>
      <c r="H100" s="95"/>
      <c r="I100" s="95"/>
      <c r="J100" s="95"/>
      <c r="K100" s="151"/>
      <c r="L100" s="151"/>
      <c r="M100" s="151"/>
      <c r="N100" s="95"/>
      <c r="O100" s="95"/>
      <c r="P100" s="151"/>
      <c r="Q100" s="151"/>
      <c r="R100" s="151"/>
      <c r="S100" s="96"/>
      <c r="T100" s="151"/>
      <c r="U100" s="95"/>
      <c r="V100" s="95"/>
      <c r="W100" s="95"/>
      <c r="X100" s="95"/>
      <c r="Y100" s="95"/>
      <c r="Z100" s="95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89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</row>
    <row r="101" spans="1:744" ht="16.5">
      <c r="A101" s="883"/>
      <c r="B101" s="884"/>
      <c r="C101" s="71" t="s">
        <v>32</v>
      </c>
      <c r="D101" s="94"/>
      <c r="E101" s="151" t="s">
        <v>53</v>
      </c>
      <c r="F101" s="151" t="s">
        <v>53</v>
      </c>
      <c r="G101" s="151" t="s">
        <v>53</v>
      </c>
      <c r="H101" s="151" t="s">
        <v>53</v>
      </c>
      <c r="I101" s="151" t="s">
        <v>53</v>
      </c>
      <c r="J101" s="151" t="s">
        <v>53</v>
      </c>
      <c r="K101" s="151" t="s">
        <v>53</v>
      </c>
      <c r="L101" s="151" t="s">
        <v>53</v>
      </c>
      <c r="M101" s="151" t="s">
        <v>53</v>
      </c>
      <c r="N101" s="151" t="s">
        <v>53</v>
      </c>
      <c r="O101" s="151" t="s">
        <v>53</v>
      </c>
      <c r="P101" s="151" t="s">
        <v>53</v>
      </c>
      <c r="Q101" s="151" t="s">
        <v>53</v>
      </c>
      <c r="R101" s="151" t="s">
        <v>53</v>
      </c>
      <c r="S101" s="96"/>
      <c r="T101" s="151" t="s">
        <v>53</v>
      </c>
      <c r="U101" s="151" t="s">
        <v>53</v>
      </c>
      <c r="V101" s="151" t="s">
        <v>53</v>
      </c>
      <c r="W101" s="151" t="s">
        <v>53</v>
      </c>
      <c r="X101" s="151" t="s">
        <v>53</v>
      </c>
      <c r="Y101" s="151" t="s">
        <v>53</v>
      </c>
      <c r="Z101" s="151" t="s">
        <v>53</v>
      </c>
      <c r="AA101" s="151" t="s">
        <v>53</v>
      </c>
      <c r="AB101" s="151" t="s">
        <v>53</v>
      </c>
      <c r="AC101" s="151" t="s">
        <v>53</v>
      </c>
      <c r="AD101" s="151" t="s">
        <v>53</v>
      </c>
      <c r="AE101" s="151" t="s">
        <v>53</v>
      </c>
      <c r="AF101" s="151" t="s">
        <v>53</v>
      </c>
      <c r="AG101" s="151" t="s">
        <v>53</v>
      </c>
      <c r="AH101" s="151"/>
      <c r="AI101" s="151" t="s">
        <v>53</v>
      </c>
      <c r="AJ101" s="151" t="s">
        <v>53</v>
      </c>
      <c r="AK101" s="151" t="s">
        <v>53</v>
      </c>
      <c r="AL101" s="151"/>
      <c r="AM101" s="151"/>
      <c r="AN101" s="89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88"/>
      <c r="IM101" s="88"/>
      <c r="IN101" s="88"/>
      <c r="IO101" s="88"/>
      <c r="IP101" s="88"/>
      <c r="IQ101" s="88"/>
      <c r="IR101" s="88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88"/>
      <c r="LZ101" s="88"/>
      <c r="MA101" s="88"/>
      <c r="MB101" s="88"/>
      <c r="MC101" s="88"/>
      <c r="MD101" s="88"/>
      <c r="ME101" s="88"/>
      <c r="MF101" s="88"/>
      <c r="MG101" s="88"/>
      <c r="MH101" s="88"/>
      <c r="MI101" s="88"/>
      <c r="MJ101" s="88"/>
      <c r="MK101" s="88"/>
      <c r="ML101" s="88"/>
      <c r="MM101" s="88"/>
      <c r="MN101" s="88"/>
      <c r="MO101" s="88"/>
      <c r="MP101" s="88"/>
      <c r="MQ101" s="88"/>
      <c r="MR101" s="88"/>
      <c r="MS101" s="88"/>
      <c r="MT101" s="88"/>
      <c r="MU101" s="88"/>
      <c r="MV101" s="88"/>
      <c r="MW101" s="88"/>
      <c r="MX101" s="88"/>
      <c r="MY101" s="88"/>
      <c r="MZ101" s="88"/>
      <c r="NA101" s="88"/>
      <c r="NB101" s="88"/>
      <c r="NC101" s="88"/>
      <c r="ND101" s="88"/>
      <c r="NE101" s="88"/>
      <c r="NF101" s="88"/>
      <c r="NG101" s="88"/>
      <c r="NH101" s="88"/>
      <c r="NI101" s="88"/>
      <c r="NJ101" s="88"/>
      <c r="NK101" s="88"/>
      <c r="NL101" s="88"/>
      <c r="NM101" s="88"/>
      <c r="NN101" s="88"/>
      <c r="NO101" s="88"/>
      <c r="NP101" s="88"/>
      <c r="NQ101" s="88"/>
      <c r="NR101" s="88"/>
      <c r="NS101" s="88"/>
      <c r="NT101" s="88"/>
      <c r="NU101" s="88"/>
      <c r="NV101" s="88"/>
      <c r="NW101" s="88"/>
      <c r="NX101" s="88"/>
      <c r="NY101" s="88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88"/>
      <c r="OK101" s="88"/>
      <c r="OL101" s="88"/>
      <c r="OM101" s="88"/>
      <c r="ON101" s="88"/>
      <c r="OO101" s="88"/>
      <c r="OP101" s="88"/>
      <c r="OQ101" s="88"/>
      <c r="OR101" s="88"/>
      <c r="OS101" s="88"/>
      <c r="OT101" s="88"/>
      <c r="OU101" s="88"/>
      <c r="OV101" s="88"/>
      <c r="OW101" s="88"/>
      <c r="OX101" s="88"/>
      <c r="OY101" s="88"/>
      <c r="OZ101" s="88"/>
      <c r="PA101" s="88"/>
      <c r="PB101" s="88"/>
      <c r="PC101" s="88"/>
      <c r="PD101" s="88"/>
      <c r="PE101" s="88"/>
      <c r="PF101" s="88"/>
      <c r="PG101" s="88"/>
      <c r="PH101" s="88"/>
      <c r="PI101" s="88"/>
      <c r="PJ101" s="88"/>
      <c r="PK101" s="88"/>
      <c r="PL101" s="88"/>
      <c r="PM101" s="88"/>
      <c r="PN101" s="88"/>
      <c r="PO101" s="88"/>
      <c r="PP101" s="88"/>
      <c r="PQ101" s="88"/>
      <c r="PR101" s="88"/>
      <c r="PS101" s="88"/>
      <c r="PT101" s="88"/>
      <c r="PU101" s="88"/>
      <c r="PV101" s="88"/>
      <c r="PW101" s="88"/>
      <c r="PX101" s="88"/>
      <c r="PY101" s="88"/>
      <c r="PZ101" s="88"/>
      <c r="QA101" s="88"/>
      <c r="QB101" s="88"/>
      <c r="QC101" s="88"/>
      <c r="QD101" s="88"/>
      <c r="QE101" s="88"/>
      <c r="QF101" s="88"/>
      <c r="QG101" s="88"/>
      <c r="QH101" s="88"/>
      <c r="QI101" s="88"/>
      <c r="QJ101" s="88"/>
      <c r="QK101" s="88"/>
      <c r="QL101" s="88"/>
      <c r="QM101" s="88"/>
      <c r="QN101" s="88"/>
      <c r="QO101" s="88"/>
      <c r="QP101" s="88"/>
      <c r="QQ101" s="88"/>
      <c r="QR101" s="88"/>
      <c r="QS101" s="88"/>
      <c r="QT101" s="88"/>
      <c r="QU101" s="88"/>
      <c r="QV101" s="88"/>
      <c r="QW101" s="88"/>
      <c r="QX101" s="88"/>
      <c r="QY101" s="88"/>
      <c r="QZ101" s="88"/>
      <c r="RA101" s="88"/>
      <c r="RB101" s="88"/>
      <c r="RC101" s="88"/>
      <c r="RD101" s="88"/>
      <c r="RE101" s="88"/>
      <c r="RF101" s="88"/>
      <c r="RG101" s="88"/>
      <c r="RH101" s="88"/>
      <c r="RI101" s="88"/>
      <c r="RJ101" s="88"/>
      <c r="RK101" s="88"/>
      <c r="RL101" s="88"/>
      <c r="RM101" s="88"/>
      <c r="RN101" s="88"/>
      <c r="RO101" s="88"/>
      <c r="RP101" s="88"/>
      <c r="RQ101" s="88"/>
      <c r="RR101" s="88"/>
      <c r="RS101" s="88"/>
      <c r="RT101" s="88"/>
      <c r="RU101" s="88"/>
      <c r="RV101" s="88"/>
      <c r="RW101" s="88"/>
      <c r="RX101" s="88"/>
      <c r="RY101" s="88"/>
      <c r="RZ101" s="88"/>
      <c r="SA101" s="88"/>
      <c r="SB101" s="88"/>
      <c r="SC101" s="88"/>
      <c r="SD101" s="88"/>
      <c r="SE101" s="88"/>
      <c r="SF101" s="88"/>
      <c r="SG101" s="88"/>
      <c r="SH101" s="88"/>
      <c r="SI101" s="88"/>
      <c r="SJ101" s="88"/>
      <c r="SK101" s="88"/>
      <c r="SL101" s="88"/>
      <c r="SM101" s="88"/>
      <c r="SN101" s="88"/>
      <c r="SO101" s="88"/>
      <c r="SP101" s="88"/>
      <c r="SQ101" s="88"/>
      <c r="SR101" s="88"/>
      <c r="SS101" s="88"/>
      <c r="ST101" s="88"/>
      <c r="SU101" s="88"/>
      <c r="SV101" s="88"/>
      <c r="SW101" s="88"/>
      <c r="SX101" s="88"/>
      <c r="SY101" s="88"/>
      <c r="SZ101" s="88"/>
      <c r="TA101" s="88"/>
      <c r="TB101" s="88"/>
      <c r="TC101" s="88"/>
      <c r="TD101" s="88"/>
      <c r="TE101" s="88"/>
      <c r="TF101" s="88"/>
      <c r="TG101" s="88"/>
      <c r="TH101" s="88"/>
      <c r="TI101" s="88"/>
      <c r="TJ101" s="88"/>
      <c r="TK101" s="88"/>
      <c r="TL101" s="88"/>
      <c r="TM101" s="88"/>
      <c r="TN101" s="88"/>
      <c r="TO101" s="88"/>
      <c r="TP101" s="88"/>
      <c r="TQ101" s="88"/>
      <c r="TR101" s="88"/>
      <c r="TS101" s="88"/>
      <c r="TT101" s="88"/>
      <c r="TU101" s="88"/>
      <c r="TV101" s="88"/>
      <c r="TW101" s="88"/>
      <c r="TX101" s="88"/>
      <c r="TY101" s="88"/>
      <c r="TZ101" s="88"/>
      <c r="UA101" s="88"/>
      <c r="UB101" s="88"/>
      <c r="UC101" s="88"/>
      <c r="UD101" s="88"/>
      <c r="UE101" s="88"/>
      <c r="UF101" s="88"/>
      <c r="UG101" s="88"/>
      <c r="UH101" s="88"/>
      <c r="UI101" s="88"/>
      <c r="UJ101" s="88"/>
      <c r="UK101" s="88"/>
      <c r="UL101" s="88"/>
      <c r="UM101" s="88"/>
      <c r="UN101" s="88"/>
      <c r="UO101" s="88"/>
      <c r="UP101" s="88"/>
      <c r="UQ101" s="88"/>
      <c r="UR101" s="88"/>
      <c r="US101" s="88"/>
      <c r="UT101" s="88"/>
      <c r="UU101" s="88"/>
      <c r="UV101" s="88"/>
      <c r="UW101" s="88"/>
      <c r="UX101" s="88"/>
      <c r="UY101" s="88"/>
      <c r="UZ101" s="88"/>
      <c r="VA101" s="88"/>
      <c r="VB101" s="88"/>
      <c r="VC101" s="88"/>
      <c r="VD101" s="88"/>
      <c r="VE101" s="88"/>
      <c r="VF101" s="88"/>
      <c r="VG101" s="88"/>
      <c r="VH101" s="88"/>
      <c r="VI101" s="88"/>
      <c r="VJ101" s="88"/>
      <c r="VK101" s="88"/>
      <c r="VL101" s="88"/>
      <c r="VM101" s="88"/>
      <c r="VN101" s="88"/>
      <c r="VO101" s="88"/>
      <c r="VP101" s="88"/>
      <c r="VQ101" s="88"/>
      <c r="VR101" s="88"/>
      <c r="VS101" s="88"/>
      <c r="VT101" s="88"/>
      <c r="VU101" s="88"/>
      <c r="VV101" s="88"/>
      <c r="VW101" s="88"/>
      <c r="VX101" s="88"/>
      <c r="VY101" s="88"/>
      <c r="VZ101" s="88"/>
      <c r="WA101" s="88"/>
      <c r="WB101" s="88"/>
      <c r="WC101" s="88"/>
      <c r="WD101" s="88"/>
      <c r="WE101" s="88"/>
      <c r="WF101" s="88"/>
      <c r="WG101" s="88"/>
      <c r="WH101" s="88"/>
      <c r="WI101" s="88"/>
      <c r="WJ101" s="88"/>
      <c r="WK101" s="88"/>
      <c r="WL101" s="88"/>
      <c r="WM101" s="88"/>
      <c r="WN101" s="88"/>
      <c r="WO101" s="88"/>
      <c r="WP101" s="88"/>
      <c r="WQ101" s="88"/>
      <c r="WR101" s="88"/>
      <c r="WS101" s="88"/>
      <c r="WT101" s="88"/>
      <c r="WU101" s="88"/>
      <c r="WV101" s="88"/>
      <c r="WW101" s="88"/>
      <c r="WX101" s="88"/>
      <c r="WY101" s="88"/>
      <c r="WZ101" s="88"/>
      <c r="XA101" s="88"/>
      <c r="XB101" s="88"/>
      <c r="XC101" s="88"/>
      <c r="XD101" s="88"/>
      <c r="XE101" s="88"/>
      <c r="XF101" s="88"/>
      <c r="XG101" s="88"/>
      <c r="XH101" s="88"/>
      <c r="XI101" s="88"/>
      <c r="XJ101" s="88"/>
      <c r="XK101" s="88"/>
      <c r="XL101" s="88"/>
      <c r="XM101" s="88"/>
      <c r="XN101" s="88"/>
      <c r="XO101" s="88"/>
      <c r="XP101" s="88"/>
      <c r="XQ101" s="88"/>
      <c r="XR101" s="88"/>
      <c r="XS101" s="88"/>
      <c r="XT101" s="88"/>
      <c r="XU101" s="88"/>
      <c r="XV101" s="88"/>
      <c r="XW101" s="88"/>
      <c r="XX101" s="88"/>
      <c r="XY101" s="88"/>
      <c r="XZ101" s="88"/>
      <c r="YA101" s="88"/>
      <c r="YB101" s="88"/>
      <c r="YC101" s="88"/>
      <c r="YD101" s="88"/>
      <c r="YE101" s="88"/>
      <c r="YF101" s="88"/>
      <c r="YG101" s="88"/>
      <c r="YH101" s="88"/>
      <c r="YI101" s="88"/>
      <c r="YJ101" s="88"/>
      <c r="YK101" s="88"/>
      <c r="YL101" s="88"/>
      <c r="YM101" s="88"/>
      <c r="YN101" s="88"/>
      <c r="YO101" s="88"/>
      <c r="YP101" s="88"/>
      <c r="YQ101" s="88"/>
      <c r="YR101" s="88"/>
      <c r="YS101" s="88"/>
      <c r="YT101" s="88"/>
      <c r="YU101" s="88"/>
      <c r="YV101" s="88"/>
      <c r="YW101" s="88"/>
      <c r="YX101" s="88"/>
      <c r="YY101" s="88"/>
      <c r="YZ101" s="88"/>
      <c r="ZA101" s="88"/>
      <c r="ZB101" s="88"/>
      <c r="ZC101" s="88"/>
      <c r="ZD101" s="88"/>
      <c r="ZE101" s="88"/>
      <c r="ZF101" s="88"/>
      <c r="ZG101" s="88"/>
      <c r="ZH101" s="88"/>
      <c r="ZI101" s="88"/>
      <c r="ZJ101" s="88"/>
      <c r="ZK101" s="88"/>
      <c r="ZL101" s="88"/>
      <c r="ZM101" s="88"/>
      <c r="ZN101" s="88"/>
      <c r="ZO101" s="88"/>
      <c r="ZP101" s="88"/>
      <c r="ZQ101" s="88"/>
      <c r="ZR101" s="88"/>
      <c r="ZS101" s="88"/>
      <c r="ZT101" s="88"/>
      <c r="ZU101" s="88"/>
      <c r="ZV101" s="88"/>
      <c r="ZW101" s="88"/>
      <c r="ZX101" s="88"/>
      <c r="ZY101" s="88"/>
      <c r="ZZ101" s="88"/>
      <c r="AAA101" s="88"/>
      <c r="AAB101" s="88"/>
      <c r="AAC101" s="88"/>
      <c r="AAD101" s="88"/>
      <c r="AAE101" s="88"/>
      <c r="AAF101" s="88"/>
      <c r="AAG101" s="88"/>
      <c r="AAH101" s="88"/>
      <c r="AAI101" s="88"/>
      <c r="AAJ101" s="88"/>
      <c r="AAK101" s="88"/>
      <c r="AAL101" s="88"/>
      <c r="AAM101" s="88"/>
      <c r="AAN101" s="88"/>
      <c r="AAO101" s="88"/>
      <c r="AAP101" s="88"/>
      <c r="AAQ101" s="88"/>
      <c r="AAR101" s="88"/>
      <c r="AAS101" s="88"/>
      <c r="AAT101" s="88"/>
      <c r="AAU101" s="88"/>
      <c r="AAV101" s="88"/>
      <c r="AAW101" s="88"/>
      <c r="AAX101" s="88"/>
      <c r="AAY101" s="88"/>
      <c r="AAZ101" s="88"/>
      <c r="ABA101" s="88"/>
      <c r="ABB101" s="88"/>
      <c r="ABC101" s="88"/>
      <c r="ABD101" s="88"/>
      <c r="ABE101" s="88"/>
      <c r="ABF101" s="88"/>
      <c r="ABG101" s="88"/>
      <c r="ABH101" s="88"/>
      <c r="ABI101" s="88"/>
      <c r="ABJ101" s="88"/>
      <c r="ABK101" s="88"/>
      <c r="ABL101" s="88"/>
      <c r="ABM101" s="88"/>
      <c r="ABN101" s="88"/>
      <c r="ABO101" s="88"/>
      <c r="ABP101" s="88"/>
    </row>
    <row r="102" spans="1:744" ht="16.5">
      <c r="A102" s="885"/>
      <c r="B102" s="886"/>
      <c r="C102" s="71"/>
      <c r="D102" s="94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95"/>
      <c r="Q102" s="95"/>
      <c r="R102" s="153"/>
      <c r="S102" s="96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3"/>
      <c r="AI102" s="153"/>
      <c r="AJ102" s="154"/>
      <c r="AK102" s="151"/>
      <c r="AL102" s="151"/>
      <c r="AM102" s="151"/>
      <c r="AN102" s="89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88"/>
      <c r="LZ102" s="88"/>
      <c r="MA102" s="88"/>
      <c r="MB102" s="88"/>
      <c r="MC102" s="88"/>
      <c r="MD102" s="88"/>
      <c r="ME102" s="88"/>
      <c r="MF102" s="88"/>
      <c r="MG102" s="88"/>
      <c r="MH102" s="88"/>
      <c r="MI102" s="88"/>
      <c r="MJ102" s="88"/>
      <c r="MK102" s="88"/>
      <c r="ML102" s="88"/>
      <c r="MM102" s="88"/>
      <c r="MN102" s="88"/>
      <c r="MO102" s="88"/>
      <c r="MP102" s="88"/>
      <c r="MQ102" s="88"/>
      <c r="MR102" s="88"/>
      <c r="MS102" s="88"/>
      <c r="MT102" s="88"/>
      <c r="MU102" s="88"/>
      <c r="MV102" s="88"/>
      <c r="MW102" s="88"/>
      <c r="MX102" s="88"/>
      <c r="MY102" s="88"/>
      <c r="MZ102" s="88"/>
      <c r="NA102" s="88"/>
      <c r="NB102" s="88"/>
      <c r="NC102" s="88"/>
      <c r="ND102" s="88"/>
      <c r="NE102" s="88"/>
      <c r="NF102" s="88"/>
      <c r="NG102" s="88"/>
      <c r="NH102" s="88"/>
      <c r="NI102" s="88"/>
      <c r="NJ102" s="88"/>
      <c r="NK102" s="88"/>
      <c r="NL102" s="88"/>
      <c r="NM102" s="88"/>
      <c r="NN102" s="88"/>
      <c r="NO102" s="88"/>
      <c r="NP102" s="88"/>
      <c r="NQ102" s="88"/>
      <c r="NR102" s="88"/>
      <c r="NS102" s="88"/>
      <c r="NT102" s="88"/>
      <c r="NU102" s="88"/>
      <c r="NV102" s="88"/>
      <c r="NW102" s="88"/>
      <c r="NX102" s="88"/>
      <c r="NY102" s="88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88"/>
      <c r="OK102" s="88"/>
      <c r="OL102" s="88"/>
      <c r="OM102" s="88"/>
      <c r="ON102" s="88"/>
      <c r="OO102" s="88"/>
      <c r="OP102" s="88"/>
      <c r="OQ102" s="88"/>
      <c r="OR102" s="88"/>
      <c r="OS102" s="88"/>
      <c r="OT102" s="88"/>
      <c r="OU102" s="88"/>
      <c r="OV102" s="88"/>
      <c r="OW102" s="88"/>
      <c r="OX102" s="88"/>
      <c r="OY102" s="88"/>
      <c r="OZ102" s="88"/>
      <c r="PA102" s="88"/>
      <c r="PB102" s="88"/>
      <c r="PC102" s="88"/>
      <c r="PD102" s="88"/>
      <c r="PE102" s="88"/>
      <c r="PF102" s="88"/>
      <c r="PG102" s="88"/>
      <c r="PH102" s="88"/>
      <c r="PI102" s="88"/>
      <c r="PJ102" s="88"/>
      <c r="PK102" s="88"/>
      <c r="PL102" s="88"/>
      <c r="PM102" s="88"/>
      <c r="PN102" s="88"/>
      <c r="PO102" s="88"/>
      <c r="PP102" s="88"/>
      <c r="PQ102" s="88"/>
      <c r="PR102" s="88"/>
      <c r="PS102" s="88"/>
      <c r="PT102" s="88"/>
      <c r="PU102" s="88"/>
      <c r="PV102" s="88"/>
      <c r="PW102" s="88"/>
      <c r="PX102" s="88"/>
      <c r="PY102" s="88"/>
      <c r="PZ102" s="88"/>
      <c r="QA102" s="88"/>
      <c r="QB102" s="88"/>
      <c r="QC102" s="88"/>
      <c r="QD102" s="88"/>
      <c r="QE102" s="88"/>
      <c r="QF102" s="88"/>
      <c r="QG102" s="88"/>
      <c r="QH102" s="88"/>
      <c r="QI102" s="88"/>
      <c r="QJ102" s="88"/>
      <c r="QK102" s="88"/>
      <c r="QL102" s="88"/>
      <c r="QM102" s="88"/>
      <c r="QN102" s="88"/>
      <c r="QO102" s="88"/>
      <c r="QP102" s="88"/>
      <c r="QQ102" s="88"/>
      <c r="QR102" s="88"/>
      <c r="QS102" s="88"/>
      <c r="QT102" s="88"/>
      <c r="QU102" s="88"/>
      <c r="QV102" s="88"/>
      <c r="QW102" s="88"/>
      <c r="QX102" s="88"/>
      <c r="QY102" s="88"/>
      <c r="QZ102" s="88"/>
      <c r="RA102" s="88"/>
      <c r="RB102" s="88"/>
      <c r="RC102" s="88"/>
      <c r="RD102" s="88"/>
      <c r="RE102" s="88"/>
      <c r="RF102" s="88"/>
      <c r="RG102" s="88"/>
      <c r="RH102" s="88"/>
      <c r="RI102" s="88"/>
      <c r="RJ102" s="88"/>
      <c r="RK102" s="88"/>
      <c r="RL102" s="88"/>
      <c r="RM102" s="88"/>
      <c r="RN102" s="88"/>
      <c r="RO102" s="88"/>
      <c r="RP102" s="88"/>
      <c r="RQ102" s="88"/>
      <c r="RR102" s="88"/>
      <c r="RS102" s="88"/>
      <c r="RT102" s="88"/>
      <c r="RU102" s="88"/>
      <c r="RV102" s="88"/>
      <c r="RW102" s="88"/>
      <c r="RX102" s="88"/>
      <c r="RY102" s="88"/>
      <c r="RZ102" s="88"/>
      <c r="SA102" s="88"/>
      <c r="SB102" s="88"/>
      <c r="SC102" s="88"/>
      <c r="SD102" s="88"/>
      <c r="SE102" s="88"/>
      <c r="SF102" s="88"/>
      <c r="SG102" s="88"/>
      <c r="SH102" s="88"/>
      <c r="SI102" s="88"/>
      <c r="SJ102" s="88"/>
      <c r="SK102" s="88"/>
      <c r="SL102" s="88"/>
      <c r="SM102" s="88"/>
      <c r="SN102" s="88"/>
      <c r="SO102" s="88"/>
      <c r="SP102" s="88"/>
      <c r="SQ102" s="88"/>
      <c r="SR102" s="88"/>
      <c r="SS102" s="88"/>
      <c r="ST102" s="88"/>
      <c r="SU102" s="88"/>
      <c r="SV102" s="88"/>
      <c r="SW102" s="88"/>
      <c r="SX102" s="88"/>
      <c r="SY102" s="88"/>
      <c r="SZ102" s="88"/>
      <c r="TA102" s="88"/>
      <c r="TB102" s="88"/>
      <c r="TC102" s="88"/>
      <c r="TD102" s="88"/>
      <c r="TE102" s="88"/>
      <c r="TF102" s="88"/>
      <c r="TG102" s="88"/>
      <c r="TH102" s="88"/>
      <c r="TI102" s="88"/>
      <c r="TJ102" s="88"/>
      <c r="TK102" s="88"/>
      <c r="TL102" s="88"/>
      <c r="TM102" s="88"/>
      <c r="TN102" s="88"/>
      <c r="TO102" s="88"/>
      <c r="TP102" s="88"/>
      <c r="TQ102" s="88"/>
      <c r="TR102" s="88"/>
      <c r="TS102" s="88"/>
      <c r="TT102" s="88"/>
      <c r="TU102" s="88"/>
      <c r="TV102" s="88"/>
      <c r="TW102" s="88"/>
      <c r="TX102" s="88"/>
      <c r="TY102" s="88"/>
      <c r="TZ102" s="88"/>
      <c r="UA102" s="88"/>
      <c r="UB102" s="88"/>
      <c r="UC102" s="88"/>
      <c r="UD102" s="88"/>
      <c r="UE102" s="88"/>
      <c r="UF102" s="88"/>
      <c r="UG102" s="88"/>
      <c r="UH102" s="88"/>
      <c r="UI102" s="88"/>
      <c r="UJ102" s="88"/>
      <c r="UK102" s="88"/>
      <c r="UL102" s="88"/>
      <c r="UM102" s="88"/>
      <c r="UN102" s="88"/>
      <c r="UO102" s="88"/>
      <c r="UP102" s="88"/>
      <c r="UQ102" s="88"/>
      <c r="UR102" s="88"/>
      <c r="US102" s="88"/>
      <c r="UT102" s="88"/>
      <c r="UU102" s="88"/>
      <c r="UV102" s="88"/>
      <c r="UW102" s="88"/>
      <c r="UX102" s="88"/>
      <c r="UY102" s="88"/>
      <c r="UZ102" s="88"/>
      <c r="VA102" s="88"/>
      <c r="VB102" s="88"/>
      <c r="VC102" s="88"/>
      <c r="VD102" s="88"/>
      <c r="VE102" s="88"/>
      <c r="VF102" s="88"/>
      <c r="VG102" s="88"/>
      <c r="VH102" s="88"/>
      <c r="VI102" s="88"/>
      <c r="VJ102" s="88"/>
      <c r="VK102" s="88"/>
      <c r="VL102" s="88"/>
      <c r="VM102" s="88"/>
      <c r="VN102" s="88"/>
      <c r="VO102" s="88"/>
      <c r="VP102" s="88"/>
      <c r="VQ102" s="88"/>
      <c r="VR102" s="88"/>
      <c r="VS102" s="88"/>
      <c r="VT102" s="88"/>
      <c r="VU102" s="88"/>
      <c r="VV102" s="88"/>
      <c r="VW102" s="88"/>
      <c r="VX102" s="88"/>
      <c r="VY102" s="88"/>
      <c r="VZ102" s="88"/>
      <c r="WA102" s="88"/>
      <c r="WB102" s="88"/>
      <c r="WC102" s="88"/>
      <c r="WD102" s="88"/>
      <c r="WE102" s="88"/>
      <c r="WF102" s="88"/>
      <c r="WG102" s="88"/>
      <c r="WH102" s="88"/>
      <c r="WI102" s="88"/>
      <c r="WJ102" s="88"/>
      <c r="WK102" s="88"/>
      <c r="WL102" s="88"/>
      <c r="WM102" s="88"/>
      <c r="WN102" s="88"/>
      <c r="WO102" s="88"/>
      <c r="WP102" s="88"/>
      <c r="WQ102" s="88"/>
      <c r="WR102" s="88"/>
      <c r="WS102" s="88"/>
      <c r="WT102" s="88"/>
      <c r="WU102" s="88"/>
      <c r="WV102" s="88"/>
      <c r="WW102" s="88"/>
      <c r="WX102" s="88"/>
      <c r="WY102" s="88"/>
      <c r="WZ102" s="88"/>
      <c r="XA102" s="88"/>
      <c r="XB102" s="88"/>
      <c r="XC102" s="88"/>
      <c r="XD102" s="88"/>
      <c r="XE102" s="88"/>
      <c r="XF102" s="88"/>
      <c r="XG102" s="88"/>
      <c r="XH102" s="88"/>
      <c r="XI102" s="88"/>
      <c r="XJ102" s="88"/>
      <c r="XK102" s="88"/>
      <c r="XL102" s="88"/>
      <c r="XM102" s="88"/>
      <c r="XN102" s="88"/>
      <c r="XO102" s="88"/>
      <c r="XP102" s="88"/>
      <c r="XQ102" s="88"/>
      <c r="XR102" s="88"/>
      <c r="XS102" s="88"/>
      <c r="XT102" s="88"/>
      <c r="XU102" s="88"/>
      <c r="XV102" s="88"/>
      <c r="XW102" s="88"/>
      <c r="XX102" s="88"/>
      <c r="XY102" s="88"/>
      <c r="XZ102" s="88"/>
      <c r="YA102" s="88"/>
      <c r="YB102" s="88"/>
      <c r="YC102" s="88"/>
      <c r="YD102" s="88"/>
      <c r="YE102" s="88"/>
      <c r="YF102" s="88"/>
      <c r="YG102" s="88"/>
      <c r="YH102" s="88"/>
      <c r="YI102" s="88"/>
      <c r="YJ102" s="88"/>
      <c r="YK102" s="88"/>
      <c r="YL102" s="88"/>
      <c r="YM102" s="88"/>
      <c r="YN102" s="88"/>
      <c r="YO102" s="88"/>
      <c r="YP102" s="88"/>
      <c r="YQ102" s="88"/>
      <c r="YR102" s="88"/>
      <c r="YS102" s="88"/>
      <c r="YT102" s="88"/>
      <c r="YU102" s="88"/>
      <c r="YV102" s="88"/>
      <c r="YW102" s="88"/>
      <c r="YX102" s="88"/>
      <c r="YY102" s="88"/>
      <c r="YZ102" s="88"/>
      <c r="ZA102" s="88"/>
      <c r="ZB102" s="88"/>
      <c r="ZC102" s="88"/>
      <c r="ZD102" s="88"/>
      <c r="ZE102" s="88"/>
      <c r="ZF102" s="88"/>
      <c r="ZG102" s="88"/>
      <c r="ZH102" s="88"/>
      <c r="ZI102" s="88"/>
      <c r="ZJ102" s="88"/>
      <c r="ZK102" s="88"/>
      <c r="ZL102" s="88"/>
      <c r="ZM102" s="88"/>
      <c r="ZN102" s="88"/>
      <c r="ZO102" s="88"/>
      <c r="ZP102" s="88"/>
      <c r="ZQ102" s="88"/>
      <c r="ZR102" s="88"/>
      <c r="ZS102" s="88"/>
      <c r="ZT102" s="88"/>
      <c r="ZU102" s="88"/>
      <c r="ZV102" s="88"/>
      <c r="ZW102" s="88"/>
      <c r="ZX102" s="88"/>
      <c r="ZY102" s="88"/>
      <c r="ZZ102" s="88"/>
      <c r="AAA102" s="88"/>
      <c r="AAB102" s="88"/>
      <c r="AAC102" s="88"/>
      <c r="AAD102" s="88"/>
      <c r="AAE102" s="88"/>
      <c r="AAF102" s="88"/>
      <c r="AAG102" s="88"/>
      <c r="AAH102" s="88"/>
      <c r="AAI102" s="88"/>
      <c r="AAJ102" s="88"/>
      <c r="AAK102" s="88"/>
      <c r="AAL102" s="88"/>
      <c r="AAM102" s="88"/>
      <c r="AAN102" s="88"/>
      <c r="AAO102" s="88"/>
      <c r="AAP102" s="88"/>
      <c r="AAQ102" s="88"/>
      <c r="AAR102" s="88"/>
      <c r="AAS102" s="88"/>
      <c r="AAT102" s="88"/>
      <c r="AAU102" s="88"/>
      <c r="AAV102" s="88"/>
      <c r="AAW102" s="88"/>
      <c r="AAX102" s="88"/>
      <c r="AAY102" s="88"/>
      <c r="AAZ102" s="88"/>
      <c r="ABA102" s="88"/>
      <c r="ABB102" s="88"/>
      <c r="ABC102" s="88"/>
      <c r="ABD102" s="88"/>
      <c r="ABE102" s="88"/>
      <c r="ABF102" s="88"/>
      <c r="ABG102" s="88"/>
      <c r="ABH102" s="88"/>
      <c r="ABI102" s="88"/>
      <c r="ABJ102" s="88"/>
      <c r="ABK102" s="88"/>
      <c r="ABL102" s="88"/>
      <c r="ABM102" s="88"/>
      <c r="ABN102" s="88"/>
      <c r="ABO102" s="88"/>
      <c r="ABP102" s="88"/>
    </row>
    <row r="103" spans="1:744" ht="63.75">
      <c r="A103" s="75">
        <v>10</v>
      </c>
      <c r="B103" s="76" t="s">
        <v>165</v>
      </c>
      <c r="C103" s="131" t="s">
        <v>153</v>
      </c>
      <c r="D103" s="18" t="s">
        <v>0</v>
      </c>
      <c r="E103" s="141" t="s">
        <v>1</v>
      </c>
      <c r="F103" s="141" t="s">
        <v>2</v>
      </c>
      <c r="G103" s="141" t="s">
        <v>3</v>
      </c>
      <c r="H103" s="141" t="s">
        <v>4</v>
      </c>
      <c r="I103" s="141" t="s">
        <v>5</v>
      </c>
      <c r="J103" s="141" t="s">
        <v>6</v>
      </c>
      <c r="K103" s="141" t="s">
        <v>7</v>
      </c>
      <c r="L103" s="141" t="s">
        <v>8</v>
      </c>
      <c r="M103" s="141" t="s">
        <v>9</v>
      </c>
      <c r="N103" s="141" t="s">
        <v>10</v>
      </c>
      <c r="O103" s="141" t="s">
        <v>11</v>
      </c>
      <c r="P103" s="141" t="s">
        <v>12</v>
      </c>
      <c r="Q103" s="141" t="s">
        <v>13</v>
      </c>
      <c r="R103" s="142" t="s">
        <v>141</v>
      </c>
      <c r="S103" s="21" t="s">
        <v>14</v>
      </c>
      <c r="T103" s="141" t="s">
        <v>15</v>
      </c>
      <c r="U103" s="141" t="s">
        <v>16</v>
      </c>
      <c r="V103" s="141" t="s">
        <v>17</v>
      </c>
      <c r="W103" s="141" t="s">
        <v>18</v>
      </c>
      <c r="X103" s="141" t="s">
        <v>19</v>
      </c>
      <c r="Y103" s="141" t="s">
        <v>20</v>
      </c>
      <c r="Z103" s="141" t="s">
        <v>21</v>
      </c>
      <c r="AA103" s="141" t="s">
        <v>22</v>
      </c>
      <c r="AB103" s="141" t="s">
        <v>23</v>
      </c>
      <c r="AC103" s="141" t="s">
        <v>24</v>
      </c>
      <c r="AD103" s="141" t="s">
        <v>25</v>
      </c>
      <c r="AE103" s="141" t="s">
        <v>26</v>
      </c>
      <c r="AF103" s="141" t="s">
        <v>27</v>
      </c>
      <c r="AG103" s="141" t="s">
        <v>28</v>
      </c>
      <c r="AH103" s="142"/>
      <c r="AI103" s="142" t="s">
        <v>142</v>
      </c>
      <c r="AJ103" s="143" t="s">
        <v>143</v>
      </c>
      <c r="AK103" s="141" t="s">
        <v>144</v>
      </c>
      <c r="AL103" s="141"/>
      <c r="AM103" s="141"/>
      <c r="AN103" s="75" t="s">
        <v>36</v>
      </c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</row>
    <row r="104" spans="1:744" ht="33">
      <c r="A104" s="881"/>
      <c r="B104" s="882"/>
      <c r="C104" s="156" t="s">
        <v>37</v>
      </c>
      <c r="D104" s="11"/>
      <c r="E104" s="29" t="s">
        <v>45</v>
      </c>
      <c r="F104" s="29" t="s">
        <v>46</v>
      </c>
      <c r="G104" s="29"/>
      <c r="H104" s="29" t="s">
        <v>38</v>
      </c>
      <c r="I104" s="29" t="s">
        <v>39</v>
      </c>
      <c r="J104" s="29" t="s">
        <v>40</v>
      </c>
      <c r="K104" s="29" t="s">
        <v>41</v>
      </c>
      <c r="L104" s="29" t="s">
        <v>42</v>
      </c>
      <c r="M104" s="29" t="s">
        <v>43</v>
      </c>
      <c r="N104" s="29" t="s">
        <v>47</v>
      </c>
      <c r="O104" s="29" t="s">
        <v>48</v>
      </c>
      <c r="P104" s="29" t="s">
        <v>49</v>
      </c>
      <c r="Q104" s="29" t="s">
        <v>50</v>
      </c>
      <c r="R104" s="29"/>
      <c r="S104" s="30"/>
      <c r="T104" s="29" t="s">
        <v>51</v>
      </c>
      <c r="U104" s="29" t="s">
        <v>52</v>
      </c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31"/>
      <c r="AJ104" s="145"/>
      <c r="AK104" s="3"/>
      <c r="AL104" s="3"/>
      <c r="AM104" s="3"/>
      <c r="AN104" s="3"/>
    </row>
    <row r="105" spans="1:744" ht="16.5">
      <c r="A105" s="883"/>
      <c r="B105" s="884"/>
      <c r="C105" s="71" t="s">
        <v>29</v>
      </c>
      <c r="D105" s="94"/>
      <c r="E105" s="95">
        <v>100</v>
      </c>
      <c r="F105" s="95">
        <v>75</v>
      </c>
      <c r="G105" s="151" t="s">
        <v>53</v>
      </c>
      <c r="H105" s="95">
        <v>50</v>
      </c>
      <c r="I105" s="95">
        <v>10</v>
      </c>
      <c r="J105" s="95">
        <v>30</v>
      </c>
      <c r="K105" s="95">
        <v>250</v>
      </c>
      <c r="L105" s="95">
        <v>250</v>
      </c>
      <c r="M105" s="95"/>
      <c r="N105" s="95">
        <v>1600</v>
      </c>
      <c r="O105" s="95">
        <v>700</v>
      </c>
      <c r="P105" s="151" t="s">
        <v>53</v>
      </c>
      <c r="Q105" s="151" t="s">
        <v>53</v>
      </c>
      <c r="R105" s="151" t="s">
        <v>53</v>
      </c>
      <c r="S105" s="96"/>
      <c r="T105" s="95">
        <v>230</v>
      </c>
      <c r="U105" s="95">
        <v>1200</v>
      </c>
      <c r="V105" s="95">
        <v>500</v>
      </c>
      <c r="W105" s="95">
        <v>5000</v>
      </c>
      <c r="X105" s="95">
        <v>250</v>
      </c>
      <c r="Y105" s="95">
        <v>35</v>
      </c>
      <c r="Z105" s="95">
        <v>35</v>
      </c>
      <c r="AA105" s="151" t="s">
        <v>53</v>
      </c>
      <c r="AB105" s="95">
        <v>100</v>
      </c>
      <c r="AC105" s="95">
        <v>150</v>
      </c>
      <c r="AD105" s="151" t="s">
        <v>53</v>
      </c>
      <c r="AE105" s="151" t="s">
        <v>53</v>
      </c>
      <c r="AF105" s="95">
        <v>500</v>
      </c>
      <c r="AG105" s="151" t="s">
        <v>53</v>
      </c>
      <c r="AH105" s="151"/>
      <c r="AI105" s="95">
        <v>500</v>
      </c>
      <c r="AJ105" s="152">
        <v>250</v>
      </c>
      <c r="AK105" s="151" t="s">
        <v>53</v>
      </c>
      <c r="AL105" s="151"/>
      <c r="AM105" s="151"/>
      <c r="AN105" s="89"/>
    </row>
    <row r="106" spans="1:744" ht="16.5">
      <c r="A106" s="883"/>
      <c r="B106" s="884"/>
      <c r="C106" s="71"/>
      <c r="D106" s="94"/>
      <c r="E106" s="95"/>
      <c r="F106" s="95"/>
      <c r="G106" s="151"/>
      <c r="H106" s="95"/>
      <c r="I106" s="95"/>
      <c r="J106" s="95"/>
      <c r="K106" s="95"/>
      <c r="L106" s="95"/>
      <c r="M106" s="95"/>
      <c r="N106" s="95"/>
      <c r="O106" s="95"/>
      <c r="P106" s="151"/>
      <c r="Q106" s="151"/>
      <c r="R106" s="151"/>
      <c r="S106" s="96"/>
      <c r="T106" s="95"/>
      <c r="U106" s="95"/>
      <c r="V106" s="95"/>
      <c r="W106" s="95"/>
      <c r="X106" s="95"/>
      <c r="Y106" s="95"/>
      <c r="Z106" s="95"/>
      <c r="AA106" s="151"/>
      <c r="AB106" s="95"/>
      <c r="AC106" s="95"/>
      <c r="AD106" s="151"/>
      <c r="AE106" s="151"/>
      <c r="AF106" s="95"/>
      <c r="AG106" s="151"/>
      <c r="AH106" s="151"/>
      <c r="AI106" s="95"/>
      <c r="AJ106" s="152"/>
      <c r="AK106" s="151"/>
      <c r="AL106" s="151"/>
      <c r="AM106" s="151"/>
      <c r="AN106" s="89"/>
    </row>
    <row r="107" spans="1:744" ht="16.5">
      <c r="A107" s="883"/>
      <c r="B107" s="884"/>
      <c r="C107" s="71" t="s">
        <v>30</v>
      </c>
      <c r="D107" s="94"/>
      <c r="E107" s="151" t="s">
        <v>53</v>
      </c>
      <c r="F107" s="151" t="s">
        <v>53</v>
      </c>
      <c r="G107" s="151" t="s">
        <v>53</v>
      </c>
      <c r="H107" s="151" t="s">
        <v>53</v>
      </c>
      <c r="I107" s="151" t="s">
        <v>53</v>
      </c>
      <c r="J107" s="151" t="s">
        <v>53</v>
      </c>
      <c r="K107" s="151" t="s">
        <v>53</v>
      </c>
      <c r="L107" s="151" t="s">
        <v>53</v>
      </c>
      <c r="M107" s="151" t="s">
        <v>53</v>
      </c>
      <c r="N107" s="151" t="s">
        <v>53</v>
      </c>
      <c r="O107" s="151" t="s">
        <v>53</v>
      </c>
      <c r="P107" s="151" t="s">
        <v>53</v>
      </c>
      <c r="Q107" s="151" t="s">
        <v>53</v>
      </c>
      <c r="R107" s="151" t="s">
        <v>53</v>
      </c>
      <c r="S107" s="96"/>
      <c r="T107" s="151" t="s">
        <v>53</v>
      </c>
      <c r="U107" s="151" t="s">
        <v>53</v>
      </c>
      <c r="V107" s="151" t="s">
        <v>53</v>
      </c>
      <c r="W107" s="151" t="s">
        <v>53</v>
      </c>
      <c r="X107" s="151" t="s">
        <v>53</v>
      </c>
      <c r="Y107" s="151" t="s">
        <v>53</v>
      </c>
      <c r="Z107" s="151" t="s">
        <v>53</v>
      </c>
      <c r="AA107" s="151" t="s">
        <v>53</v>
      </c>
      <c r="AB107" s="151" t="s">
        <v>53</v>
      </c>
      <c r="AC107" s="151" t="s">
        <v>53</v>
      </c>
      <c r="AD107" s="151" t="s">
        <v>53</v>
      </c>
      <c r="AE107" s="151" t="s">
        <v>53</v>
      </c>
      <c r="AF107" s="151" t="s">
        <v>53</v>
      </c>
      <c r="AG107" s="151" t="s">
        <v>53</v>
      </c>
      <c r="AH107" s="151"/>
      <c r="AI107" s="151" t="s">
        <v>53</v>
      </c>
      <c r="AJ107" s="151" t="s">
        <v>53</v>
      </c>
      <c r="AK107" s="151" t="s">
        <v>53</v>
      </c>
      <c r="AL107" s="151"/>
      <c r="AM107" s="151"/>
      <c r="AN107" s="89"/>
    </row>
    <row r="108" spans="1:744" ht="16.5">
      <c r="A108" s="883"/>
      <c r="B108" s="884"/>
      <c r="C108" s="71"/>
      <c r="D108" s="94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96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89"/>
    </row>
    <row r="109" spans="1:744" ht="16.5">
      <c r="A109" s="883"/>
      <c r="B109" s="884"/>
      <c r="C109" s="71" t="s">
        <v>31</v>
      </c>
      <c r="D109" s="94"/>
      <c r="E109" s="95">
        <v>100</v>
      </c>
      <c r="F109" s="95">
        <v>75</v>
      </c>
      <c r="G109" s="151" t="s">
        <v>53</v>
      </c>
      <c r="H109" s="95">
        <v>50</v>
      </c>
      <c r="I109" s="95">
        <v>10</v>
      </c>
      <c r="J109" s="95">
        <v>30</v>
      </c>
      <c r="K109" s="151" t="s">
        <v>53</v>
      </c>
      <c r="L109" s="151" t="s">
        <v>53</v>
      </c>
      <c r="M109" s="151" t="s">
        <v>53</v>
      </c>
      <c r="N109" s="95">
        <v>1600</v>
      </c>
      <c r="O109" s="95">
        <v>700</v>
      </c>
      <c r="P109" s="95">
        <v>150</v>
      </c>
      <c r="Q109" s="95">
        <v>375</v>
      </c>
      <c r="R109" s="151" t="s">
        <v>53</v>
      </c>
      <c r="S109" s="96"/>
      <c r="T109" s="151" t="s">
        <v>53</v>
      </c>
      <c r="U109" s="95">
        <v>1200</v>
      </c>
      <c r="V109" s="95">
        <v>500</v>
      </c>
      <c r="W109" s="95">
        <v>5000</v>
      </c>
      <c r="X109" s="95">
        <v>250</v>
      </c>
      <c r="Y109" s="95">
        <v>35</v>
      </c>
      <c r="Z109" s="95">
        <v>35</v>
      </c>
      <c r="AA109" s="151" t="s">
        <v>53</v>
      </c>
      <c r="AB109" s="151" t="s">
        <v>53</v>
      </c>
      <c r="AC109" s="151" t="s">
        <v>53</v>
      </c>
      <c r="AD109" s="151" t="s">
        <v>53</v>
      </c>
      <c r="AE109" s="151" t="s">
        <v>53</v>
      </c>
      <c r="AF109" s="151" t="s">
        <v>53</v>
      </c>
      <c r="AG109" s="151" t="s">
        <v>53</v>
      </c>
      <c r="AH109" s="151"/>
      <c r="AI109" s="151" t="s">
        <v>53</v>
      </c>
      <c r="AJ109" s="151" t="s">
        <v>53</v>
      </c>
      <c r="AK109" s="151" t="s">
        <v>53</v>
      </c>
      <c r="AL109" s="151"/>
      <c r="AM109" s="151"/>
      <c r="AN109" s="89"/>
    </row>
    <row r="110" spans="1:744" ht="16.5">
      <c r="A110" s="883"/>
      <c r="B110" s="884"/>
      <c r="C110" s="71"/>
      <c r="D110" s="94"/>
      <c r="E110" s="95"/>
      <c r="F110" s="95"/>
      <c r="G110" s="151"/>
      <c r="H110" s="95"/>
      <c r="I110" s="95"/>
      <c r="J110" s="95"/>
      <c r="K110" s="151"/>
      <c r="L110" s="151"/>
      <c r="M110" s="151"/>
      <c r="N110" s="95"/>
      <c r="O110" s="95"/>
      <c r="P110" s="151"/>
      <c r="Q110" s="151"/>
      <c r="R110" s="151"/>
      <c r="S110" s="96"/>
      <c r="T110" s="151"/>
      <c r="U110" s="95"/>
      <c r="V110" s="95"/>
      <c r="W110" s="95"/>
      <c r="X110" s="95"/>
      <c r="Y110" s="95"/>
      <c r="Z110" s="95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89"/>
    </row>
    <row r="111" spans="1:744" ht="16.5">
      <c r="A111" s="883"/>
      <c r="B111" s="884"/>
      <c r="C111" s="71" t="s">
        <v>32</v>
      </c>
      <c r="D111" s="94"/>
      <c r="E111" s="151" t="s">
        <v>53</v>
      </c>
      <c r="F111" s="151" t="s">
        <v>53</v>
      </c>
      <c r="G111" s="151" t="s">
        <v>53</v>
      </c>
      <c r="H111" s="151" t="s">
        <v>53</v>
      </c>
      <c r="I111" s="151" t="s">
        <v>53</v>
      </c>
      <c r="J111" s="151" t="s">
        <v>53</v>
      </c>
      <c r="K111" s="151" t="s">
        <v>53</v>
      </c>
      <c r="L111" s="151" t="s">
        <v>53</v>
      </c>
      <c r="M111" s="151" t="s">
        <v>53</v>
      </c>
      <c r="N111" s="151" t="s">
        <v>53</v>
      </c>
      <c r="O111" s="151" t="s">
        <v>53</v>
      </c>
      <c r="P111" s="151" t="s">
        <v>53</v>
      </c>
      <c r="Q111" s="151" t="s">
        <v>53</v>
      </c>
      <c r="R111" s="151" t="s">
        <v>53</v>
      </c>
      <c r="S111" s="96"/>
      <c r="T111" s="151" t="s">
        <v>53</v>
      </c>
      <c r="U111" s="151" t="s">
        <v>53</v>
      </c>
      <c r="V111" s="151" t="s">
        <v>53</v>
      </c>
      <c r="W111" s="151" t="s">
        <v>53</v>
      </c>
      <c r="X111" s="151" t="s">
        <v>53</v>
      </c>
      <c r="Y111" s="151" t="s">
        <v>53</v>
      </c>
      <c r="Z111" s="151" t="s">
        <v>53</v>
      </c>
      <c r="AA111" s="151" t="s">
        <v>53</v>
      </c>
      <c r="AB111" s="151" t="s">
        <v>53</v>
      </c>
      <c r="AC111" s="151" t="s">
        <v>53</v>
      </c>
      <c r="AD111" s="151" t="s">
        <v>53</v>
      </c>
      <c r="AE111" s="151" t="s">
        <v>53</v>
      </c>
      <c r="AF111" s="151" t="s">
        <v>53</v>
      </c>
      <c r="AG111" s="151" t="s">
        <v>53</v>
      </c>
      <c r="AH111" s="151"/>
      <c r="AI111" s="151" t="s">
        <v>53</v>
      </c>
      <c r="AJ111" s="151" t="s">
        <v>53</v>
      </c>
      <c r="AK111" s="151" t="s">
        <v>53</v>
      </c>
      <c r="AL111" s="151"/>
      <c r="AM111" s="151"/>
      <c r="AN111" s="89"/>
    </row>
    <row r="112" spans="1:744" ht="16.5">
      <c r="A112" s="883"/>
      <c r="B112" s="886"/>
      <c r="C112" s="71"/>
      <c r="D112" s="94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95"/>
      <c r="Q112" s="95"/>
      <c r="R112" s="153"/>
      <c r="S112" s="96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3"/>
      <c r="AI112" s="153"/>
      <c r="AJ112" s="154"/>
      <c r="AK112" s="151"/>
      <c r="AL112" s="151"/>
      <c r="AM112" s="151"/>
      <c r="AN112" s="89"/>
    </row>
    <row r="113" spans="1:744" s="4" customFormat="1" ht="16.5">
      <c r="A113" s="14"/>
      <c r="B113" s="79"/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6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7"/>
      <c r="AH113" s="47"/>
    </row>
    <row r="114" spans="1:744" ht="63.75">
      <c r="A114" s="159">
        <v>11</v>
      </c>
      <c r="B114" s="160" t="s">
        <v>166</v>
      </c>
      <c r="C114" s="131" t="s">
        <v>160</v>
      </c>
      <c r="D114" s="18" t="s">
        <v>0</v>
      </c>
      <c r="E114" s="141" t="s">
        <v>1</v>
      </c>
      <c r="F114" s="141" t="s">
        <v>2</v>
      </c>
      <c r="G114" s="141" t="s">
        <v>3</v>
      </c>
      <c r="H114" s="141" t="s">
        <v>4</v>
      </c>
      <c r="I114" s="141" t="s">
        <v>5</v>
      </c>
      <c r="J114" s="141" t="s">
        <v>6</v>
      </c>
      <c r="K114" s="141" t="s">
        <v>7</v>
      </c>
      <c r="L114" s="141" t="s">
        <v>8</v>
      </c>
      <c r="M114" s="141" t="s">
        <v>9</v>
      </c>
      <c r="N114" s="141" t="s">
        <v>10</v>
      </c>
      <c r="O114" s="141" t="s">
        <v>11</v>
      </c>
      <c r="P114" s="141" t="s">
        <v>12</v>
      </c>
      <c r="Q114" s="141" t="s">
        <v>13</v>
      </c>
      <c r="R114" s="142" t="s">
        <v>141</v>
      </c>
      <c r="S114" s="21" t="s">
        <v>14</v>
      </c>
      <c r="T114" s="141" t="s">
        <v>15</v>
      </c>
      <c r="U114" s="141" t="s">
        <v>16</v>
      </c>
      <c r="V114" s="141" t="s">
        <v>17</v>
      </c>
      <c r="W114" s="141" t="s">
        <v>18</v>
      </c>
      <c r="X114" s="141" t="s">
        <v>19</v>
      </c>
      <c r="Y114" s="141" t="s">
        <v>20</v>
      </c>
      <c r="Z114" s="141" t="s">
        <v>21</v>
      </c>
      <c r="AA114" s="141" t="s">
        <v>22</v>
      </c>
      <c r="AB114" s="141" t="s">
        <v>23</v>
      </c>
      <c r="AC114" s="141" t="s">
        <v>24</v>
      </c>
      <c r="AD114" s="141" t="s">
        <v>25</v>
      </c>
      <c r="AE114" s="141" t="s">
        <v>26</v>
      </c>
      <c r="AF114" s="141" t="s">
        <v>27</v>
      </c>
      <c r="AG114" s="141" t="s">
        <v>28</v>
      </c>
      <c r="AH114" s="142"/>
      <c r="AI114" s="142" t="s">
        <v>142</v>
      </c>
      <c r="AJ114" s="143" t="s">
        <v>143</v>
      </c>
      <c r="AK114" s="141" t="s">
        <v>144</v>
      </c>
      <c r="AL114" s="141"/>
      <c r="AM114" s="141"/>
      <c r="AN114" s="75" t="s">
        <v>36</v>
      </c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</row>
    <row r="115" spans="1:744" ht="33">
      <c r="A115" s="161"/>
      <c r="B115" s="9"/>
      <c r="C115" s="157" t="s">
        <v>37</v>
      </c>
      <c r="D115" s="11"/>
      <c r="E115" s="29" t="s">
        <v>45</v>
      </c>
      <c r="F115" s="29" t="s">
        <v>46</v>
      </c>
      <c r="G115" s="29"/>
      <c r="H115" s="29" t="s">
        <v>38</v>
      </c>
      <c r="I115" s="29" t="s">
        <v>39</v>
      </c>
      <c r="J115" s="29" t="s">
        <v>40</v>
      </c>
      <c r="K115" s="29" t="s">
        <v>41</v>
      </c>
      <c r="L115" s="29" t="s">
        <v>42</v>
      </c>
      <c r="M115" s="29" t="s">
        <v>43</v>
      </c>
      <c r="N115" s="29" t="s">
        <v>47</v>
      </c>
      <c r="O115" s="29" t="s">
        <v>48</v>
      </c>
      <c r="P115" s="29" t="s">
        <v>49</v>
      </c>
      <c r="Q115" s="29" t="s">
        <v>50</v>
      </c>
      <c r="R115" s="29"/>
      <c r="S115" s="30"/>
      <c r="T115" s="29" t="s">
        <v>51</v>
      </c>
      <c r="U115" s="29" t="s">
        <v>52</v>
      </c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31"/>
      <c r="AJ115" s="145"/>
      <c r="AK115" s="3"/>
      <c r="AL115" s="3"/>
      <c r="AM115" s="3"/>
      <c r="AN115" s="3"/>
    </row>
    <row r="116" spans="1:744" ht="16.5">
      <c r="A116" s="162"/>
      <c r="B116" s="163"/>
      <c r="C116" s="158" t="s">
        <v>29</v>
      </c>
      <c r="D116" s="94"/>
      <c r="E116" s="54">
        <v>100</v>
      </c>
      <c r="F116" s="54">
        <v>75</v>
      </c>
      <c r="G116" s="54">
        <v>100</v>
      </c>
      <c r="H116" s="54">
        <v>50</v>
      </c>
      <c r="I116" s="54">
        <v>10</v>
      </c>
      <c r="J116" s="54">
        <v>30</v>
      </c>
      <c r="K116" s="54">
        <v>250</v>
      </c>
      <c r="L116" s="54">
        <v>250</v>
      </c>
      <c r="M116" s="151" t="s">
        <v>53</v>
      </c>
      <c r="N116" s="54">
        <v>1050</v>
      </c>
      <c r="O116" s="54">
        <v>700</v>
      </c>
      <c r="P116" s="151" t="s">
        <v>53</v>
      </c>
      <c r="Q116" s="151" t="s">
        <v>53</v>
      </c>
      <c r="R116" s="151" t="s">
        <v>53</v>
      </c>
      <c r="S116" s="96"/>
      <c r="T116" s="54">
        <v>530</v>
      </c>
      <c r="U116" s="54">
        <v>11000</v>
      </c>
      <c r="V116" s="54">
        <v>500</v>
      </c>
      <c r="W116" s="151" t="s">
        <v>53</v>
      </c>
      <c r="X116" s="54">
        <v>500</v>
      </c>
      <c r="Y116" s="54">
        <v>35</v>
      </c>
      <c r="Z116" s="54">
        <v>35</v>
      </c>
      <c r="AA116" s="54">
        <v>1500</v>
      </c>
      <c r="AB116" s="54">
        <v>100</v>
      </c>
      <c r="AC116" s="54">
        <v>150</v>
      </c>
      <c r="AD116" s="151" t="s">
        <v>53</v>
      </c>
      <c r="AE116" s="151" t="s">
        <v>53</v>
      </c>
      <c r="AF116" s="151" t="s">
        <v>53</v>
      </c>
      <c r="AG116" s="54">
        <v>1000</v>
      </c>
      <c r="AH116" s="54"/>
      <c r="AI116" s="151" t="s">
        <v>53</v>
      </c>
      <c r="AJ116" s="151" t="s">
        <v>53</v>
      </c>
      <c r="AK116" s="151" t="s">
        <v>53</v>
      </c>
      <c r="AL116" s="151"/>
      <c r="AM116" s="151"/>
      <c r="AN116" s="89"/>
    </row>
    <row r="117" spans="1:744" ht="16.5">
      <c r="A117" s="162"/>
      <c r="B117" s="163"/>
      <c r="C117" s="158"/>
      <c r="D117" s="94"/>
      <c r="E117" s="95"/>
      <c r="F117" s="95"/>
      <c r="G117" s="151"/>
      <c r="H117" s="95"/>
      <c r="I117" s="95"/>
      <c r="J117" s="95"/>
      <c r="K117" s="95"/>
      <c r="L117" s="95"/>
      <c r="M117" s="95"/>
      <c r="N117" s="95"/>
      <c r="O117" s="95"/>
      <c r="P117" s="151"/>
      <c r="Q117" s="151"/>
      <c r="R117" s="151"/>
      <c r="S117" s="96"/>
      <c r="T117" s="95"/>
      <c r="U117" s="95"/>
      <c r="V117" s="95"/>
      <c r="W117" s="95"/>
      <c r="X117" s="95"/>
      <c r="Y117" s="95"/>
      <c r="Z117" s="95"/>
      <c r="AA117" s="151"/>
      <c r="AB117" s="95"/>
      <c r="AC117" s="95"/>
      <c r="AD117" s="151"/>
      <c r="AE117" s="151"/>
      <c r="AF117" s="95"/>
      <c r="AG117" s="151"/>
      <c r="AH117" s="151"/>
      <c r="AI117" s="95"/>
      <c r="AJ117" s="95"/>
      <c r="AK117" s="95"/>
      <c r="AL117" s="95"/>
      <c r="AM117" s="95"/>
      <c r="AN117" s="89"/>
    </row>
    <row r="118" spans="1:744" ht="16.5">
      <c r="A118" s="162"/>
      <c r="B118" s="163"/>
      <c r="C118" s="158" t="s">
        <v>30</v>
      </c>
      <c r="D118" s="94"/>
      <c r="E118" s="151" t="s">
        <v>53</v>
      </c>
      <c r="F118" s="151" t="s">
        <v>53</v>
      </c>
      <c r="G118" s="151" t="s">
        <v>53</v>
      </c>
      <c r="H118" s="151" t="s">
        <v>53</v>
      </c>
      <c r="I118" s="151" t="s">
        <v>53</v>
      </c>
      <c r="J118" s="151" t="s">
        <v>53</v>
      </c>
      <c r="K118" s="151" t="s">
        <v>53</v>
      </c>
      <c r="L118" s="151" t="s">
        <v>53</v>
      </c>
      <c r="M118" s="151" t="s">
        <v>53</v>
      </c>
      <c r="N118" s="151" t="s">
        <v>53</v>
      </c>
      <c r="O118" s="151" t="s">
        <v>53</v>
      </c>
      <c r="P118" s="151" t="s">
        <v>53</v>
      </c>
      <c r="Q118" s="151" t="s">
        <v>53</v>
      </c>
      <c r="R118" s="151" t="s">
        <v>53</v>
      </c>
      <c r="S118" s="96"/>
      <c r="T118" s="151" t="s">
        <v>53</v>
      </c>
      <c r="U118" s="151" t="s">
        <v>53</v>
      </c>
      <c r="V118" s="151" t="s">
        <v>53</v>
      </c>
      <c r="W118" s="151" t="s">
        <v>53</v>
      </c>
      <c r="X118" s="151" t="s">
        <v>53</v>
      </c>
      <c r="Y118" s="151" t="s">
        <v>53</v>
      </c>
      <c r="Z118" s="151" t="s">
        <v>53</v>
      </c>
      <c r="AA118" s="151" t="s">
        <v>53</v>
      </c>
      <c r="AB118" s="151" t="s">
        <v>53</v>
      </c>
      <c r="AC118" s="151" t="s">
        <v>53</v>
      </c>
      <c r="AD118" s="151" t="s">
        <v>53</v>
      </c>
      <c r="AE118" s="151" t="s">
        <v>53</v>
      </c>
      <c r="AF118" s="151" t="s">
        <v>53</v>
      </c>
      <c r="AG118" s="151" t="s">
        <v>53</v>
      </c>
      <c r="AH118" s="151"/>
      <c r="AI118" s="151" t="s">
        <v>53</v>
      </c>
      <c r="AJ118" s="151" t="s">
        <v>53</v>
      </c>
      <c r="AK118" s="151" t="s">
        <v>53</v>
      </c>
      <c r="AL118" s="151"/>
      <c r="AM118" s="151"/>
      <c r="AN118" s="89"/>
    </row>
    <row r="119" spans="1:744" ht="16.5">
      <c r="A119" s="162"/>
      <c r="B119" s="163"/>
      <c r="C119" s="158"/>
      <c r="D119" s="94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96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89"/>
    </row>
    <row r="120" spans="1:744" ht="16.5">
      <c r="A120" s="162"/>
      <c r="B120" s="163"/>
      <c r="C120" s="158" t="s">
        <v>31</v>
      </c>
      <c r="D120" s="94"/>
      <c r="E120" s="54">
        <v>100</v>
      </c>
      <c r="F120" s="54">
        <v>75</v>
      </c>
      <c r="G120" s="54">
        <v>100</v>
      </c>
      <c r="H120" s="54">
        <v>50</v>
      </c>
      <c r="I120" s="54">
        <v>10</v>
      </c>
      <c r="J120" s="54">
        <v>30</v>
      </c>
      <c r="K120" s="151" t="s">
        <v>53</v>
      </c>
      <c r="L120" s="151" t="s">
        <v>53</v>
      </c>
      <c r="M120" s="151" t="s">
        <v>53</v>
      </c>
      <c r="N120" s="54">
        <v>1050</v>
      </c>
      <c r="O120" s="54">
        <v>700</v>
      </c>
      <c r="P120" s="151" t="s">
        <v>53</v>
      </c>
      <c r="Q120" s="151" t="s">
        <v>53</v>
      </c>
      <c r="R120" s="151" t="s">
        <v>53</v>
      </c>
      <c r="S120" s="96"/>
      <c r="T120" s="54">
        <v>530</v>
      </c>
      <c r="U120" s="54">
        <v>11000</v>
      </c>
      <c r="V120" s="54">
        <v>500</v>
      </c>
      <c r="W120" s="151" t="s">
        <v>53</v>
      </c>
      <c r="X120" s="54">
        <v>500</v>
      </c>
      <c r="Y120" s="54">
        <v>35</v>
      </c>
      <c r="Z120" s="54">
        <v>35</v>
      </c>
      <c r="AA120" s="151" t="s">
        <v>53</v>
      </c>
      <c r="AB120" s="151" t="s">
        <v>53</v>
      </c>
      <c r="AC120" s="54">
        <v>150</v>
      </c>
      <c r="AD120" s="151" t="s">
        <v>53</v>
      </c>
      <c r="AE120" s="151" t="s">
        <v>53</v>
      </c>
      <c r="AF120" s="151" t="s">
        <v>53</v>
      </c>
      <c r="AG120" s="54">
        <v>1000</v>
      </c>
      <c r="AH120" s="54"/>
      <c r="AI120" s="151" t="s">
        <v>53</v>
      </c>
      <c r="AJ120" s="151" t="s">
        <v>53</v>
      </c>
      <c r="AK120" s="151" t="s">
        <v>53</v>
      </c>
      <c r="AL120" s="151"/>
      <c r="AM120" s="151"/>
      <c r="AN120" s="89"/>
    </row>
    <row r="121" spans="1:744" ht="16.5">
      <c r="A121" s="162"/>
      <c r="B121" s="163"/>
      <c r="C121" s="158"/>
      <c r="D121" s="94"/>
      <c r="E121" s="95"/>
      <c r="F121" s="95"/>
      <c r="G121" s="151"/>
      <c r="H121" s="95"/>
      <c r="I121" s="95"/>
      <c r="J121" s="95"/>
      <c r="K121" s="151"/>
      <c r="L121" s="151"/>
      <c r="M121" s="151"/>
      <c r="N121" s="95"/>
      <c r="O121" s="95"/>
      <c r="P121" s="151"/>
      <c r="Q121" s="151"/>
      <c r="R121" s="151"/>
      <c r="S121" s="96"/>
      <c r="T121" s="151"/>
      <c r="U121" s="95"/>
      <c r="V121" s="95"/>
      <c r="W121" s="95"/>
      <c r="X121" s="95"/>
      <c r="Y121" s="95"/>
      <c r="Z121" s="95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89"/>
    </row>
    <row r="122" spans="1:744" ht="16.5">
      <c r="A122" s="162"/>
      <c r="B122" s="163"/>
      <c r="C122" s="158" t="s">
        <v>32</v>
      </c>
      <c r="D122" s="94"/>
      <c r="E122" s="151" t="s">
        <v>53</v>
      </c>
      <c r="F122" s="151" t="s">
        <v>53</v>
      </c>
      <c r="G122" s="151" t="s">
        <v>53</v>
      </c>
      <c r="H122" s="151" t="s">
        <v>53</v>
      </c>
      <c r="I122" s="151" t="s">
        <v>53</v>
      </c>
      <c r="J122" s="151" t="s">
        <v>53</v>
      </c>
      <c r="K122" s="151" t="s">
        <v>53</v>
      </c>
      <c r="L122" s="151" t="s">
        <v>53</v>
      </c>
      <c r="M122" s="151" t="s">
        <v>53</v>
      </c>
      <c r="N122" s="151" t="s">
        <v>53</v>
      </c>
      <c r="O122" s="151" t="s">
        <v>53</v>
      </c>
      <c r="P122" s="151" t="s">
        <v>53</v>
      </c>
      <c r="Q122" s="151" t="s">
        <v>53</v>
      </c>
      <c r="R122" s="151" t="s">
        <v>53</v>
      </c>
      <c r="S122" s="96"/>
      <c r="T122" s="151" t="s">
        <v>53</v>
      </c>
      <c r="U122" s="151" t="s">
        <v>53</v>
      </c>
      <c r="V122" s="151" t="s">
        <v>53</v>
      </c>
      <c r="W122" s="151" t="s">
        <v>53</v>
      </c>
      <c r="X122" s="151" t="s">
        <v>53</v>
      </c>
      <c r="Y122" s="151" t="s">
        <v>53</v>
      </c>
      <c r="Z122" s="151" t="s">
        <v>53</v>
      </c>
      <c r="AA122" s="151" t="s">
        <v>53</v>
      </c>
      <c r="AB122" s="151" t="s">
        <v>53</v>
      </c>
      <c r="AC122" s="151" t="s">
        <v>53</v>
      </c>
      <c r="AD122" s="151" t="s">
        <v>53</v>
      </c>
      <c r="AE122" s="151" t="s">
        <v>53</v>
      </c>
      <c r="AF122" s="151" t="s">
        <v>53</v>
      </c>
      <c r="AG122" s="151" t="s">
        <v>53</v>
      </c>
      <c r="AH122" s="151"/>
      <c r="AI122" s="151" t="s">
        <v>53</v>
      </c>
      <c r="AJ122" s="151" t="s">
        <v>53</v>
      </c>
      <c r="AK122" s="151" t="s">
        <v>53</v>
      </c>
      <c r="AL122" s="151"/>
      <c r="AM122" s="151"/>
      <c r="AN122" s="89"/>
    </row>
    <row r="123" spans="1:744" ht="16.5">
      <c r="A123" s="164"/>
      <c r="B123" s="165"/>
      <c r="C123" s="158"/>
      <c r="D123" s="94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95"/>
      <c r="Q123" s="95"/>
      <c r="R123" s="153"/>
      <c r="S123" s="96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89"/>
    </row>
    <row r="124" spans="1:744" ht="16.5">
      <c r="A124" s="4"/>
      <c r="B124" s="4"/>
      <c r="C124" s="71" t="s">
        <v>33</v>
      </c>
      <c r="D124" s="94"/>
      <c r="E124" s="54">
        <v>100</v>
      </c>
      <c r="F124" s="54">
        <v>75</v>
      </c>
      <c r="G124" s="54">
        <v>100</v>
      </c>
      <c r="H124" s="54">
        <v>50</v>
      </c>
      <c r="I124" s="54">
        <v>10</v>
      </c>
      <c r="J124" s="54">
        <v>30</v>
      </c>
      <c r="K124" s="151" t="s">
        <v>53</v>
      </c>
      <c r="L124" s="151" t="s">
        <v>53</v>
      </c>
      <c r="M124" s="54">
        <v>100</v>
      </c>
      <c r="N124" s="54">
        <v>1050</v>
      </c>
      <c r="O124" s="54">
        <v>700</v>
      </c>
      <c r="P124" s="65">
        <v>150</v>
      </c>
      <c r="Q124" s="65">
        <v>375</v>
      </c>
      <c r="R124" s="151" t="s">
        <v>53</v>
      </c>
      <c r="S124" s="96"/>
      <c r="T124" s="54">
        <v>530</v>
      </c>
      <c r="U124" s="54">
        <v>11000</v>
      </c>
      <c r="V124" s="54">
        <v>500</v>
      </c>
      <c r="W124" s="151" t="s">
        <v>53</v>
      </c>
      <c r="X124" s="54">
        <v>500</v>
      </c>
      <c r="Y124" s="54">
        <v>35</v>
      </c>
      <c r="Z124" s="54">
        <v>35</v>
      </c>
      <c r="AA124" s="151" t="s">
        <v>53</v>
      </c>
      <c r="AB124" s="151" t="s">
        <v>53</v>
      </c>
      <c r="AC124" s="54">
        <v>150</v>
      </c>
      <c r="AD124" s="54">
        <v>500</v>
      </c>
      <c r="AE124" s="151" t="s">
        <v>53</v>
      </c>
      <c r="AF124" s="151" t="s">
        <v>53</v>
      </c>
      <c r="AG124" s="54">
        <v>1000</v>
      </c>
      <c r="AH124" s="54"/>
      <c r="AI124" s="151" t="s">
        <v>53</v>
      </c>
      <c r="AJ124" s="151" t="s">
        <v>53</v>
      </c>
      <c r="AK124" s="151" t="s">
        <v>53</v>
      </c>
      <c r="AL124" s="151"/>
      <c r="AM124" s="151"/>
      <c r="AN124" s="89"/>
    </row>
    <row r="125" spans="1:744" ht="16.5">
      <c r="A125" s="4"/>
      <c r="B125" s="4"/>
      <c r="C125" s="71"/>
      <c r="D125" s="94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95"/>
      <c r="Q125" s="95"/>
      <c r="R125" s="151"/>
      <c r="S125" s="96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89"/>
    </row>
    <row r="126" spans="1:744" ht="16.5">
      <c r="A126" s="4"/>
      <c r="B126" s="4"/>
      <c r="C126" s="71" t="s">
        <v>34</v>
      </c>
      <c r="D126" s="94"/>
      <c r="E126" s="151" t="s">
        <v>53</v>
      </c>
      <c r="F126" s="151" t="s">
        <v>53</v>
      </c>
      <c r="G126" s="151" t="s">
        <v>53</v>
      </c>
      <c r="H126" s="151" t="s">
        <v>53</v>
      </c>
      <c r="I126" s="151" t="s">
        <v>53</v>
      </c>
      <c r="J126" s="151" t="s">
        <v>53</v>
      </c>
      <c r="K126" s="151" t="s">
        <v>53</v>
      </c>
      <c r="L126" s="151" t="s">
        <v>53</v>
      </c>
      <c r="M126" s="151" t="s">
        <v>53</v>
      </c>
      <c r="N126" s="151" t="s">
        <v>53</v>
      </c>
      <c r="O126" s="151" t="s">
        <v>53</v>
      </c>
      <c r="P126" s="151" t="s">
        <v>53</v>
      </c>
      <c r="Q126" s="151" t="s">
        <v>53</v>
      </c>
      <c r="R126" s="151" t="s">
        <v>53</v>
      </c>
      <c r="S126" s="96"/>
      <c r="T126" s="151" t="s">
        <v>53</v>
      </c>
      <c r="U126" s="151" t="s">
        <v>53</v>
      </c>
      <c r="V126" s="151" t="s">
        <v>53</v>
      </c>
      <c r="W126" s="151" t="s">
        <v>53</v>
      </c>
      <c r="X126" s="151" t="s">
        <v>53</v>
      </c>
      <c r="Y126" s="151" t="s">
        <v>53</v>
      </c>
      <c r="Z126" s="151" t="s">
        <v>53</v>
      </c>
      <c r="AA126" s="151" t="s">
        <v>53</v>
      </c>
      <c r="AB126" s="151" t="s">
        <v>53</v>
      </c>
      <c r="AC126" s="151" t="s">
        <v>53</v>
      </c>
      <c r="AD126" s="151" t="s">
        <v>53</v>
      </c>
      <c r="AE126" s="151" t="s">
        <v>53</v>
      </c>
      <c r="AF126" s="151" t="s">
        <v>53</v>
      </c>
      <c r="AG126" s="151" t="s">
        <v>53</v>
      </c>
      <c r="AH126" s="151"/>
      <c r="AI126" s="151" t="s">
        <v>53</v>
      </c>
      <c r="AJ126" s="151" t="s">
        <v>53</v>
      </c>
      <c r="AK126" s="151" t="s">
        <v>53</v>
      </c>
      <c r="AL126" s="151"/>
      <c r="AM126" s="151"/>
      <c r="AN126" s="89"/>
    </row>
    <row r="127" spans="1:744" ht="16.5">
      <c r="A127" s="4"/>
      <c r="B127" s="4"/>
      <c r="C127" s="19"/>
      <c r="D127" s="94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95"/>
      <c r="Q127" s="95"/>
      <c r="R127" s="151"/>
      <c r="S127" s="96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89"/>
    </row>
    <row r="128" spans="1:744" ht="16.5">
      <c r="A128" s="4"/>
      <c r="B128" s="4"/>
      <c r="C128" s="74"/>
      <c r="D128" s="97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98"/>
      <c r="Q128" s="98"/>
      <c r="R128" s="166"/>
      <c r="S128" s="99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88"/>
    </row>
    <row r="129" spans="1:40" ht="36">
      <c r="A129"/>
      <c r="B129" s="47"/>
      <c r="C129" s="53"/>
      <c r="D129" s="20"/>
      <c r="K129" s="1023" t="s">
        <v>210</v>
      </c>
      <c r="L129" s="1023"/>
      <c r="M129" s="1023"/>
      <c r="N129" s="1023"/>
      <c r="O129" s="1023"/>
      <c r="P129" s="1023"/>
      <c r="Q129" s="1023"/>
      <c r="R129" s="1023"/>
      <c r="S129" s="1023"/>
      <c r="T129" s="1023"/>
      <c r="U129" s="1023"/>
      <c r="AI129" s="12"/>
      <c r="AJ129" s="12"/>
      <c r="AK129" s="125"/>
      <c r="AL129" s="8"/>
      <c r="AM129" s="8"/>
    </row>
    <row r="130" spans="1:40" ht="16.5">
      <c r="A130" s="100" t="s">
        <v>139</v>
      </c>
      <c r="B130" s="101"/>
      <c r="C130" s="201"/>
      <c r="D130" s="202"/>
      <c r="E130" s="203">
        <v>1</v>
      </c>
      <c r="F130" s="203">
        <v>2</v>
      </c>
      <c r="G130" s="203">
        <v>3</v>
      </c>
      <c r="H130" s="203">
        <v>4</v>
      </c>
      <c r="I130" s="203">
        <v>5</v>
      </c>
      <c r="J130" s="203">
        <v>6</v>
      </c>
      <c r="K130" s="203">
        <v>7</v>
      </c>
      <c r="L130" s="203">
        <v>8</v>
      </c>
      <c r="M130" s="203">
        <v>9</v>
      </c>
      <c r="N130" s="203">
        <v>10</v>
      </c>
      <c r="O130" s="203">
        <v>11</v>
      </c>
      <c r="P130" s="203">
        <v>12</v>
      </c>
      <c r="Q130" s="203">
        <v>13</v>
      </c>
      <c r="R130" s="202">
        <v>14</v>
      </c>
      <c r="S130" s="204"/>
      <c r="T130" s="203">
        <v>15</v>
      </c>
      <c r="U130" s="203">
        <v>16</v>
      </c>
      <c r="V130" s="203">
        <v>17</v>
      </c>
      <c r="W130" s="203">
        <v>18</v>
      </c>
      <c r="X130" s="203">
        <v>19</v>
      </c>
      <c r="Y130" s="203">
        <v>20</v>
      </c>
      <c r="Z130" s="203">
        <v>21</v>
      </c>
      <c r="AA130" s="203">
        <v>22</v>
      </c>
      <c r="AB130" s="203">
        <v>23</v>
      </c>
      <c r="AC130" s="203">
        <v>24</v>
      </c>
      <c r="AD130" s="203">
        <v>25</v>
      </c>
      <c r="AE130" s="203">
        <v>26</v>
      </c>
      <c r="AF130" s="203">
        <v>27</v>
      </c>
      <c r="AG130" s="203">
        <v>28</v>
      </c>
      <c r="AH130" s="203"/>
      <c r="AI130" s="203">
        <v>29</v>
      </c>
      <c r="AJ130" s="205">
        <v>30</v>
      </c>
      <c r="AK130" s="206">
        <v>31</v>
      </c>
      <c r="AL130" s="206"/>
      <c r="AM130" s="206"/>
      <c r="AN130" s="100">
        <v>32</v>
      </c>
    </row>
    <row r="131" spans="1:40" ht="75">
      <c r="A131" s="70">
        <v>2</v>
      </c>
      <c r="B131" s="208" t="s">
        <v>196</v>
      </c>
      <c r="C131" s="16" t="s">
        <v>145</v>
      </c>
      <c r="D131" s="18" t="s">
        <v>0</v>
      </c>
      <c r="E131" s="77" t="s">
        <v>1</v>
      </c>
      <c r="F131" s="77" t="s">
        <v>2</v>
      </c>
      <c r="G131" s="77" t="s">
        <v>3</v>
      </c>
      <c r="H131" s="77" t="s">
        <v>4</v>
      </c>
      <c r="I131" s="77" t="s">
        <v>5</v>
      </c>
      <c r="J131" s="77" t="s">
        <v>6</v>
      </c>
      <c r="K131" s="77" t="s">
        <v>7</v>
      </c>
      <c r="L131" s="77" t="s">
        <v>8</v>
      </c>
      <c r="M131" s="77" t="s">
        <v>9</v>
      </c>
      <c r="N131" s="77" t="s">
        <v>10</v>
      </c>
      <c r="O131" s="77" t="s">
        <v>11</v>
      </c>
      <c r="P131" s="77" t="s">
        <v>12</v>
      </c>
      <c r="Q131" s="77" t="s">
        <v>13</v>
      </c>
      <c r="R131" s="196" t="s">
        <v>141</v>
      </c>
      <c r="S131" s="18" t="s">
        <v>14</v>
      </c>
      <c r="T131" s="77" t="s">
        <v>15</v>
      </c>
      <c r="U131" s="77" t="s">
        <v>16</v>
      </c>
      <c r="V131" s="77" t="s">
        <v>17</v>
      </c>
      <c r="W131" s="77" t="s">
        <v>18</v>
      </c>
      <c r="X131" s="77" t="s">
        <v>19</v>
      </c>
      <c r="Y131" s="77" t="s">
        <v>20</v>
      </c>
      <c r="Z131" s="77" t="s">
        <v>21</v>
      </c>
      <c r="AA131" s="77" t="s">
        <v>22</v>
      </c>
      <c r="AB131" s="77" t="s">
        <v>23</v>
      </c>
      <c r="AC131" s="77" t="s">
        <v>24</v>
      </c>
      <c r="AD131" s="77" t="s">
        <v>25</v>
      </c>
      <c r="AE131" s="77" t="s">
        <v>26</v>
      </c>
      <c r="AF131" s="77" t="s">
        <v>27</v>
      </c>
      <c r="AG131" s="77" t="s">
        <v>28</v>
      </c>
      <c r="AH131" s="196"/>
      <c r="AI131" s="196" t="s">
        <v>142</v>
      </c>
      <c r="AJ131" s="197" t="s">
        <v>143</v>
      </c>
      <c r="AK131" s="77" t="s">
        <v>144</v>
      </c>
      <c r="AL131" s="77"/>
      <c r="AM131" s="77"/>
      <c r="AN131" s="187" t="s">
        <v>36</v>
      </c>
    </row>
    <row r="132" spans="1:40" ht="33">
      <c r="A132" s="893"/>
      <c r="B132" s="894"/>
      <c r="C132" s="6" t="s">
        <v>37</v>
      </c>
      <c r="D132" s="11"/>
      <c r="E132" s="29" t="s">
        <v>45</v>
      </c>
      <c r="F132" s="29" t="s">
        <v>46</v>
      </c>
      <c r="G132" s="29"/>
      <c r="H132" s="29" t="s">
        <v>38</v>
      </c>
      <c r="I132" s="29" t="s">
        <v>39</v>
      </c>
      <c r="J132" s="29" t="s">
        <v>40</v>
      </c>
      <c r="K132" s="29" t="s">
        <v>41</v>
      </c>
      <c r="L132" s="29" t="s">
        <v>42</v>
      </c>
      <c r="M132" s="29" t="s">
        <v>43</v>
      </c>
      <c r="N132" s="29" t="s">
        <v>47</v>
      </c>
      <c r="O132" s="29" t="s">
        <v>48</v>
      </c>
      <c r="P132" s="29" t="s">
        <v>49</v>
      </c>
      <c r="Q132" s="29" t="s">
        <v>50</v>
      </c>
      <c r="R132" s="29"/>
      <c r="S132" s="30"/>
      <c r="T132" s="29" t="s">
        <v>51</v>
      </c>
      <c r="U132" s="29" t="s">
        <v>52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31"/>
      <c r="AJ132" s="145"/>
      <c r="AK132" s="2"/>
      <c r="AL132" s="2"/>
      <c r="AM132" s="2"/>
      <c r="AN132" s="2"/>
    </row>
    <row r="133" spans="1:40" ht="16.5">
      <c r="A133" s="895"/>
      <c r="B133" s="896"/>
      <c r="C133" s="15" t="s">
        <v>29</v>
      </c>
      <c r="D133" s="18"/>
      <c r="E133" s="84">
        <v>100</v>
      </c>
      <c r="F133" s="84">
        <v>75</v>
      </c>
      <c r="G133" s="84">
        <v>100</v>
      </c>
      <c r="H133" s="84">
        <v>50</v>
      </c>
      <c r="I133" s="84">
        <v>10</v>
      </c>
      <c r="J133" s="84">
        <v>30</v>
      </c>
      <c r="K133" s="84">
        <v>250</v>
      </c>
      <c r="L133" s="84">
        <v>250</v>
      </c>
      <c r="M133" s="24" t="s">
        <v>53</v>
      </c>
      <c r="N133" s="84">
        <v>1050</v>
      </c>
      <c r="O133" s="24" t="s">
        <v>53</v>
      </c>
      <c r="P133" s="24" t="s">
        <v>53</v>
      </c>
      <c r="Q133" s="24" t="s">
        <v>53</v>
      </c>
      <c r="R133" s="24"/>
      <c r="S133" s="24"/>
      <c r="T133" s="84">
        <v>500</v>
      </c>
      <c r="U133" s="84">
        <v>35000</v>
      </c>
      <c r="V133" s="84">
        <v>500</v>
      </c>
      <c r="W133" s="24" t="s">
        <v>53</v>
      </c>
      <c r="X133" s="84">
        <v>500</v>
      </c>
      <c r="Y133" s="84">
        <v>50</v>
      </c>
      <c r="Z133" s="84">
        <v>35</v>
      </c>
      <c r="AA133" s="24" t="s">
        <v>53</v>
      </c>
      <c r="AB133" s="24" t="s">
        <v>53</v>
      </c>
      <c r="AC133" s="209">
        <v>150</v>
      </c>
      <c r="AD133" s="24" t="s">
        <v>53</v>
      </c>
      <c r="AE133" s="24" t="s">
        <v>53</v>
      </c>
      <c r="AF133" s="24" t="s">
        <v>53</v>
      </c>
      <c r="AG133" s="84">
        <v>1500</v>
      </c>
      <c r="AH133" s="84"/>
      <c r="AI133" s="24" t="s">
        <v>53</v>
      </c>
      <c r="AJ133" s="24" t="s">
        <v>53</v>
      </c>
      <c r="AK133" s="24" t="s">
        <v>53</v>
      </c>
      <c r="AL133" s="24"/>
      <c r="AM133" s="24"/>
      <c r="AN133" s="2"/>
    </row>
    <row r="134" spans="1:40" ht="16.5">
      <c r="A134" s="895"/>
      <c r="B134" s="896"/>
      <c r="C134" s="15"/>
      <c r="D134" s="18"/>
      <c r="E134" s="84"/>
      <c r="F134" s="84"/>
      <c r="G134" s="84"/>
      <c r="H134" s="84"/>
      <c r="I134" s="84"/>
      <c r="J134" s="84"/>
      <c r="K134" s="84"/>
      <c r="L134" s="84"/>
      <c r="M134" s="24"/>
      <c r="N134" s="84"/>
      <c r="O134" s="24"/>
      <c r="P134" s="24"/>
      <c r="Q134" s="24"/>
      <c r="R134" s="24"/>
      <c r="S134" s="24"/>
      <c r="T134" s="84"/>
      <c r="U134" s="84"/>
      <c r="V134" s="84"/>
      <c r="W134" s="24"/>
      <c r="X134" s="84"/>
      <c r="Y134" s="84"/>
      <c r="Z134" s="84"/>
      <c r="AA134" s="24"/>
      <c r="AB134" s="24"/>
      <c r="AC134" s="209"/>
      <c r="AD134" s="24"/>
      <c r="AE134" s="24"/>
      <c r="AF134" s="24"/>
      <c r="AG134" s="84"/>
      <c r="AH134" s="84"/>
      <c r="AI134" s="24"/>
      <c r="AJ134" s="24"/>
      <c r="AK134" s="24"/>
      <c r="AL134" s="24"/>
      <c r="AM134" s="24"/>
      <c r="AN134" s="2"/>
    </row>
    <row r="135" spans="1:40" ht="16.5">
      <c r="A135" s="895"/>
      <c r="B135" s="896"/>
      <c r="C135" s="15" t="s">
        <v>30</v>
      </c>
      <c r="D135" s="18"/>
      <c r="E135" s="24" t="s">
        <v>53</v>
      </c>
      <c r="F135" s="24" t="s">
        <v>53</v>
      </c>
      <c r="G135" s="24" t="s">
        <v>53</v>
      </c>
      <c r="H135" s="24" t="s">
        <v>53</v>
      </c>
      <c r="I135" s="24" t="s">
        <v>53</v>
      </c>
      <c r="J135" s="24" t="s">
        <v>53</v>
      </c>
      <c r="K135" s="24" t="s">
        <v>53</v>
      </c>
      <c r="L135" s="24" t="s">
        <v>53</v>
      </c>
      <c r="M135" s="24" t="s">
        <v>53</v>
      </c>
      <c r="N135" s="24" t="s">
        <v>53</v>
      </c>
      <c r="O135" s="24" t="s">
        <v>53</v>
      </c>
      <c r="P135" s="24" t="s">
        <v>53</v>
      </c>
      <c r="Q135" s="24" t="s">
        <v>53</v>
      </c>
      <c r="R135" s="24"/>
      <c r="S135" s="24"/>
      <c r="T135" s="24" t="s">
        <v>53</v>
      </c>
      <c r="U135" s="24" t="s">
        <v>53</v>
      </c>
      <c r="V135" s="24" t="s">
        <v>53</v>
      </c>
      <c r="W135" s="24" t="s">
        <v>53</v>
      </c>
      <c r="X135" s="24" t="s">
        <v>53</v>
      </c>
      <c r="Y135" s="24" t="s">
        <v>53</v>
      </c>
      <c r="Z135" s="24" t="s">
        <v>53</v>
      </c>
      <c r="AA135" s="24" t="s">
        <v>53</v>
      </c>
      <c r="AB135" s="24" t="s">
        <v>53</v>
      </c>
      <c r="AC135" s="24" t="s">
        <v>53</v>
      </c>
      <c r="AD135" s="24" t="s">
        <v>53</v>
      </c>
      <c r="AE135" s="24" t="s">
        <v>53</v>
      </c>
      <c r="AF135" s="24" t="s">
        <v>53</v>
      </c>
      <c r="AG135" s="24" t="s">
        <v>53</v>
      </c>
      <c r="AH135" s="24"/>
      <c r="AI135" s="24" t="s">
        <v>53</v>
      </c>
      <c r="AJ135" s="24" t="s">
        <v>53</v>
      </c>
      <c r="AK135" s="24" t="s">
        <v>53</v>
      </c>
      <c r="AL135" s="24"/>
      <c r="AM135" s="24"/>
      <c r="AN135" s="2"/>
    </row>
    <row r="136" spans="1:40" ht="16.5">
      <c r="A136" s="895"/>
      <c r="B136" s="896"/>
      <c r="C136" s="15"/>
      <c r="D136" s="18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61"/>
      <c r="Q136" s="61"/>
      <c r="R136" s="61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"/>
    </row>
    <row r="137" spans="1:40" ht="16.5">
      <c r="A137" s="895"/>
      <c r="B137" s="896"/>
      <c r="C137" s="15" t="s">
        <v>31</v>
      </c>
      <c r="D137" s="18"/>
      <c r="E137" s="84">
        <v>100</v>
      </c>
      <c r="F137" s="84">
        <v>75</v>
      </c>
      <c r="G137" s="84">
        <v>100</v>
      </c>
      <c r="H137" s="84">
        <v>50</v>
      </c>
      <c r="I137" s="84">
        <v>10</v>
      </c>
      <c r="J137" s="84">
        <v>30</v>
      </c>
      <c r="K137" s="24" t="s">
        <v>53</v>
      </c>
      <c r="L137" s="24" t="s">
        <v>53</v>
      </c>
      <c r="M137" s="84">
        <v>100</v>
      </c>
      <c r="N137" s="84">
        <v>1050</v>
      </c>
      <c r="O137" s="24" t="s">
        <v>53</v>
      </c>
      <c r="P137" s="85">
        <v>150</v>
      </c>
      <c r="Q137" s="85">
        <v>450</v>
      </c>
      <c r="R137" s="210"/>
      <c r="S137" s="24"/>
      <c r="T137" s="84">
        <v>500</v>
      </c>
      <c r="U137" s="84">
        <v>35000</v>
      </c>
      <c r="V137" s="84">
        <v>500</v>
      </c>
      <c r="W137" s="24" t="s">
        <v>53</v>
      </c>
      <c r="X137" s="84">
        <v>500</v>
      </c>
      <c r="Y137" s="84">
        <v>50</v>
      </c>
      <c r="Z137" s="84">
        <v>35</v>
      </c>
      <c r="AA137" s="24" t="s">
        <v>53</v>
      </c>
      <c r="AB137" s="24" t="s">
        <v>53</v>
      </c>
      <c r="AC137" s="209">
        <v>150</v>
      </c>
      <c r="AD137" s="24" t="s">
        <v>53</v>
      </c>
      <c r="AE137" s="24" t="s">
        <v>53</v>
      </c>
      <c r="AF137" s="24" t="s">
        <v>53</v>
      </c>
      <c r="AG137" s="84">
        <v>1500</v>
      </c>
      <c r="AH137" s="84"/>
      <c r="AI137" s="24" t="s">
        <v>53</v>
      </c>
      <c r="AJ137" s="24" t="s">
        <v>53</v>
      </c>
      <c r="AK137" s="24" t="s">
        <v>53</v>
      </c>
      <c r="AL137" s="24"/>
      <c r="AM137" s="24"/>
      <c r="AN137" s="2"/>
    </row>
    <row r="138" spans="1:40" ht="16.5">
      <c r="A138" s="895"/>
      <c r="B138" s="896"/>
      <c r="C138" s="15"/>
      <c r="D138" s="18"/>
      <c r="E138" s="84"/>
      <c r="F138" s="84"/>
      <c r="G138" s="84"/>
      <c r="H138" s="84"/>
      <c r="I138" s="84"/>
      <c r="J138" s="84"/>
      <c r="K138" s="24"/>
      <c r="L138" s="24"/>
      <c r="M138" s="84"/>
      <c r="N138" s="84"/>
      <c r="O138" s="24"/>
      <c r="P138" s="210"/>
      <c r="Q138" s="210"/>
      <c r="R138" s="210"/>
      <c r="S138" s="24"/>
      <c r="T138" s="84"/>
      <c r="U138" s="84"/>
      <c r="V138" s="84"/>
      <c r="W138" s="24"/>
      <c r="X138" s="84"/>
      <c r="Y138" s="84"/>
      <c r="Z138" s="84"/>
      <c r="AA138" s="24"/>
      <c r="AB138" s="24"/>
      <c r="AC138" s="209"/>
      <c r="AD138" s="24"/>
      <c r="AE138" s="24"/>
      <c r="AF138" s="24"/>
      <c r="AG138" s="84"/>
      <c r="AH138" s="84"/>
      <c r="AI138" s="24"/>
      <c r="AJ138" s="24"/>
      <c r="AK138" s="24"/>
      <c r="AL138" s="24"/>
      <c r="AM138" s="24"/>
      <c r="AN138" s="2"/>
    </row>
    <row r="139" spans="1:40" ht="16.5">
      <c r="A139" s="895"/>
      <c r="B139" s="896"/>
      <c r="C139" s="15" t="s">
        <v>32</v>
      </c>
      <c r="D139" s="18"/>
      <c r="E139" s="24" t="s">
        <v>53</v>
      </c>
      <c r="F139" s="24" t="s">
        <v>53</v>
      </c>
      <c r="G139" s="24" t="s">
        <v>53</v>
      </c>
      <c r="H139" s="24" t="s">
        <v>53</v>
      </c>
      <c r="I139" s="24" t="s">
        <v>53</v>
      </c>
      <c r="J139" s="24" t="s">
        <v>53</v>
      </c>
      <c r="K139" s="24" t="s">
        <v>53</v>
      </c>
      <c r="L139" s="24" t="s">
        <v>53</v>
      </c>
      <c r="M139" s="24" t="s">
        <v>53</v>
      </c>
      <c r="N139" s="24" t="s">
        <v>53</v>
      </c>
      <c r="O139" s="24" t="s">
        <v>53</v>
      </c>
      <c r="P139" s="24" t="s">
        <v>53</v>
      </c>
      <c r="Q139" s="24" t="s">
        <v>53</v>
      </c>
      <c r="R139" s="24"/>
      <c r="S139" s="24"/>
      <c r="T139" s="24" t="s">
        <v>53</v>
      </c>
      <c r="U139" s="24" t="s">
        <v>53</v>
      </c>
      <c r="V139" s="24" t="s">
        <v>53</v>
      </c>
      <c r="W139" s="24" t="s">
        <v>53</v>
      </c>
      <c r="X139" s="24" t="s">
        <v>53</v>
      </c>
      <c r="Y139" s="24" t="s">
        <v>53</v>
      </c>
      <c r="Z139" s="24" t="s">
        <v>53</v>
      </c>
      <c r="AA139" s="24" t="s">
        <v>53</v>
      </c>
      <c r="AB139" s="24" t="s">
        <v>53</v>
      </c>
      <c r="AC139" s="24" t="s">
        <v>53</v>
      </c>
      <c r="AD139" s="24" t="s">
        <v>53</v>
      </c>
      <c r="AE139" s="24" t="s">
        <v>53</v>
      </c>
      <c r="AF139" s="24" t="s">
        <v>53</v>
      </c>
      <c r="AG139" s="24" t="s">
        <v>53</v>
      </c>
      <c r="AH139" s="24"/>
      <c r="AI139" s="24" t="s">
        <v>53</v>
      </c>
      <c r="AJ139" s="24" t="s">
        <v>53</v>
      </c>
      <c r="AK139" s="24" t="s">
        <v>53</v>
      </c>
      <c r="AL139" s="24"/>
      <c r="AM139" s="24"/>
      <c r="AN139" s="2"/>
    </row>
    <row r="140" spans="1:40" ht="16.5">
      <c r="A140" s="897"/>
      <c r="B140" s="898"/>
      <c r="C140" s="15"/>
      <c r="D140" s="1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07"/>
      <c r="AK140" s="2"/>
      <c r="AL140" s="2"/>
      <c r="AM140" s="2"/>
      <c r="AN140" s="2"/>
    </row>
    <row r="141" spans="1:40" ht="105">
      <c r="A141" s="187">
        <v>3</v>
      </c>
      <c r="B141" s="123" t="s">
        <v>198</v>
      </c>
      <c r="C141" s="72" t="s">
        <v>146</v>
      </c>
      <c r="D141" s="18" t="s">
        <v>0</v>
      </c>
      <c r="E141" s="77" t="s">
        <v>1</v>
      </c>
      <c r="F141" s="77" t="s">
        <v>2</v>
      </c>
      <c r="G141" s="77" t="s">
        <v>3</v>
      </c>
      <c r="H141" s="77" t="s">
        <v>4</v>
      </c>
      <c r="I141" s="77" t="s">
        <v>5</v>
      </c>
      <c r="J141" s="77" t="s">
        <v>6</v>
      </c>
      <c r="K141" s="77" t="s">
        <v>7</v>
      </c>
      <c r="L141" s="77" t="s">
        <v>8</v>
      </c>
      <c r="M141" s="77" t="s">
        <v>9</v>
      </c>
      <c r="N141" s="77" t="s">
        <v>10</v>
      </c>
      <c r="O141" s="77" t="s">
        <v>11</v>
      </c>
      <c r="P141" s="77" t="s">
        <v>12</v>
      </c>
      <c r="Q141" s="77" t="s">
        <v>13</v>
      </c>
      <c r="R141" s="196" t="s">
        <v>141</v>
      </c>
      <c r="S141" s="18" t="s">
        <v>14</v>
      </c>
      <c r="T141" s="77" t="s">
        <v>15</v>
      </c>
      <c r="U141" s="77" t="s">
        <v>16</v>
      </c>
      <c r="V141" s="77" t="s">
        <v>17</v>
      </c>
      <c r="W141" s="77" t="s">
        <v>18</v>
      </c>
      <c r="X141" s="77" t="s">
        <v>19</v>
      </c>
      <c r="Y141" s="77" t="s">
        <v>20</v>
      </c>
      <c r="Z141" s="77" t="s">
        <v>21</v>
      </c>
      <c r="AA141" s="77" t="s">
        <v>22</v>
      </c>
      <c r="AB141" s="77" t="s">
        <v>23</v>
      </c>
      <c r="AC141" s="77" t="s">
        <v>24</v>
      </c>
      <c r="AD141" s="77" t="s">
        <v>25</v>
      </c>
      <c r="AE141" s="77" t="s">
        <v>26</v>
      </c>
      <c r="AF141" s="77" t="s">
        <v>27</v>
      </c>
      <c r="AG141" s="77" t="s">
        <v>28</v>
      </c>
      <c r="AH141" s="196"/>
      <c r="AI141" s="196" t="s">
        <v>142</v>
      </c>
      <c r="AJ141" s="197" t="s">
        <v>143</v>
      </c>
      <c r="AK141" s="77" t="s">
        <v>144</v>
      </c>
      <c r="AL141" s="77"/>
      <c r="AM141" s="77"/>
      <c r="AN141" s="187" t="s">
        <v>36</v>
      </c>
    </row>
    <row r="142" spans="1:40" ht="33">
      <c r="A142" s="893"/>
      <c r="B142" s="894"/>
      <c r="C142" s="6" t="s">
        <v>37</v>
      </c>
      <c r="D142" s="11"/>
      <c r="E142" s="29" t="s">
        <v>45</v>
      </c>
      <c r="F142" s="29" t="s">
        <v>46</v>
      </c>
      <c r="G142" s="29"/>
      <c r="H142" s="29" t="s">
        <v>38</v>
      </c>
      <c r="I142" s="29" t="s">
        <v>39</v>
      </c>
      <c r="J142" s="29" t="s">
        <v>40</v>
      </c>
      <c r="K142" s="29" t="s">
        <v>41</v>
      </c>
      <c r="L142" s="29" t="s">
        <v>42</v>
      </c>
      <c r="M142" s="29" t="s">
        <v>43</v>
      </c>
      <c r="N142" s="29" t="s">
        <v>47</v>
      </c>
      <c r="O142" s="29" t="s">
        <v>48</v>
      </c>
      <c r="P142" s="29" t="s">
        <v>49</v>
      </c>
      <c r="Q142" s="29" t="s">
        <v>50</v>
      </c>
      <c r="R142" s="29"/>
      <c r="S142" s="30"/>
      <c r="T142" s="29" t="s">
        <v>51</v>
      </c>
      <c r="U142" s="29" t="s">
        <v>52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31"/>
      <c r="AJ142" s="145"/>
      <c r="AK142" s="2"/>
      <c r="AL142" s="2"/>
      <c r="AM142" s="2"/>
      <c r="AN142" s="2"/>
    </row>
    <row r="143" spans="1:40" ht="16.5">
      <c r="A143" s="895"/>
      <c r="B143" s="896"/>
      <c r="C143" s="15" t="s">
        <v>29</v>
      </c>
      <c r="D143" s="18"/>
      <c r="E143" s="84">
        <v>100</v>
      </c>
      <c r="F143" s="84">
        <v>75</v>
      </c>
      <c r="G143" s="24" t="s">
        <v>53</v>
      </c>
      <c r="H143" s="84">
        <v>50</v>
      </c>
      <c r="I143" s="84">
        <v>10</v>
      </c>
      <c r="J143" s="84">
        <v>30</v>
      </c>
      <c r="K143" s="84">
        <v>250</v>
      </c>
      <c r="L143" s="84">
        <v>250</v>
      </c>
      <c r="M143" s="24" t="s">
        <v>53</v>
      </c>
      <c r="N143" s="84">
        <v>1600</v>
      </c>
      <c r="O143" s="24" t="s">
        <v>53</v>
      </c>
      <c r="P143" s="24" t="s">
        <v>53</v>
      </c>
      <c r="Q143" s="24" t="s">
        <v>53</v>
      </c>
      <c r="R143" s="24"/>
      <c r="S143" s="24" t="s">
        <v>53</v>
      </c>
      <c r="T143" s="84">
        <v>230</v>
      </c>
      <c r="U143" s="84">
        <v>4000</v>
      </c>
      <c r="V143" s="84">
        <v>500</v>
      </c>
      <c r="W143" s="84">
        <v>2000</v>
      </c>
      <c r="X143" s="84">
        <v>250</v>
      </c>
      <c r="Y143" s="84">
        <v>35</v>
      </c>
      <c r="Z143" s="84">
        <v>35</v>
      </c>
      <c r="AA143" s="84">
        <v>1500</v>
      </c>
      <c r="AB143" s="84">
        <v>100</v>
      </c>
      <c r="AC143" s="84">
        <v>150</v>
      </c>
      <c r="AD143" s="24" t="s">
        <v>53</v>
      </c>
      <c r="AE143" s="24" t="s">
        <v>53</v>
      </c>
      <c r="AF143" s="24" t="s">
        <v>53</v>
      </c>
      <c r="AG143" s="84">
        <v>1000</v>
      </c>
      <c r="AH143" s="84"/>
      <c r="AI143" s="24" t="s">
        <v>53</v>
      </c>
      <c r="AJ143" s="24" t="s">
        <v>53</v>
      </c>
      <c r="AK143" s="24" t="s">
        <v>53</v>
      </c>
      <c r="AL143" s="24"/>
      <c r="AM143" s="24"/>
      <c r="AN143" s="2"/>
    </row>
    <row r="144" spans="1:40" ht="16.5">
      <c r="A144" s="895"/>
      <c r="B144" s="896"/>
      <c r="C144" s="15"/>
      <c r="D144" s="18"/>
      <c r="E144" s="84"/>
      <c r="F144" s="84"/>
      <c r="G144" s="24"/>
      <c r="H144" s="84"/>
      <c r="I144" s="84"/>
      <c r="J144" s="84"/>
      <c r="K144" s="84"/>
      <c r="L144" s="84"/>
      <c r="M144" s="24"/>
      <c r="N144" s="84"/>
      <c r="O144" s="24"/>
      <c r="P144" s="24"/>
      <c r="Q144" s="24"/>
      <c r="R144" s="24"/>
      <c r="S144" s="2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24"/>
      <c r="AE144" s="24"/>
      <c r="AF144" s="24"/>
      <c r="AG144" s="84"/>
      <c r="AH144" s="84"/>
      <c r="AI144" s="24"/>
      <c r="AJ144" s="24"/>
      <c r="AK144" s="24"/>
      <c r="AL144" s="24"/>
      <c r="AM144" s="24"/>
      <c r="AN144" s="2"/>
    </row>
    <row r="145" spans="1:40" ht="16.5">
      <c r="A145" s="895"/>
      <c r="B145" s="896"/>
      <c r="C145" s="15" t="s">
        <v>30</v>
      </c>
      <c r="D145" s="18"/>
      <c r="E145" s="24" t="s">
        <v>53</v>
      </c>
      <c r="F145" s="24" t="s">
        <v>53</v>
      </c>
      <c r="G145" s="24" t="s">
        <v>53</v>
      </c>
      <c r="H145" s="24" t="s">
        <v>53</v>
      </c>
      <c r="I145" s="24" t="s">
        <v>53</v>
      </c>
      <c r="J145" s="24" t="s">
        <v>53</v>
      </c>
      <c r="K145" s="24" t="s">
        <v>53</v>
      </c>
      <c r="L145" s="24" t="s">
        <v>53</v>
      </c>
      <c r="M145" s="24" t="s">
        <v>53</v>
      </c>
      <c r="N145" s="24" t="s">
        <v>53</v>
      </c>
      <c r="O145" s="24" t="s">
        <v>53</v>
      </c>
      <c r="P145" s="24" t="s">
        <v>53</v>
      </c>
      <c r="Q145" s="24" t="s">
        <v>53</v>
      </c>
      <c r="R145" s="24"/>
      <c r="S145" s="24" t="s">
        <v>53</v>
      </c>
      <c r="T145" s="24" t="s">
        <v>53</v>
      </c>
      <c r="U145" s="24" t="s">
        <v>53</v>
      </c>
      <c r="V145" s="24" t="s">
        <v>53</v>
      </c>
      <c r="W145" s="24" t="s">
        <v>53</v>
      </c>
      <c r="X145" s="24" t="s">
        <v>53</v>
      </c>
      <c r="Y145" s="24" t="s">
        <v>53</v>
      </c>
      <c r="Z145" s="24" t="s">
        <v>53</v>
      </c>
      <c r="AA145" s="24" t="s">
        <v>53</v>
      </c>
      <c r="AB145" s="24" t="s">
        <v>53</v>
      </c>
      <c r="AC145" s="24" t="s">
        <v>53</v>
      </c>
      <c r="AD145" s="24" t="s">
        <v>53</v>
      </c>
      <c r="AE145" s="24" t="s">
        <v>53</v>
      </c>
      <c r="AF145" s="24" t="s">
        <v>53</v>
      </c>
      <c r="AG145" s="24" t="s">
        <v>53</v>
      </c>
      <c r="AH145" s="24"/>
      <c r="AI145" s="24" t="s">
        <v>53</v>
      </c>
      <c r="AJ145" s="24" t="s">
        <v>53</v>
      </c>
      <c r="AK145" s="24" t="s">
        <v>53</v>
      </c>
      <c r="AL145" s="24"/>
      <c r="AM145" s="24"/>
      <c r="AN145" s="2"/>
    </row>
    <row r="146" spans="1:40" ht="16.5">
      <c r="A146" s="895"/>
      <c r="B146" s="896"/>
      <c r="C146" s="15"/>
      <c r="D146" s="18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"/>
    </row>
    <row r="147" spans="1:40" ht="16.5">
      <c r="A147" s="895"/>
      <c r="B147" s="896"/>
      <c r="C147" s="15" t="s">
        <v>31</v>
      </c>
      <c r="D147" s="18"/>
      <c r="E147" s="84">
        <v>100</v>
      </c>
      <c r="F147" s="84">
        <v>75</v>
      </c>
      <c r="G147" s="24" t="s">
        <v>53</v>
      </c>
      <c r="H147" s="84">
        <v>50</v>
      </c>
      <c r="I147" s="84">
        <v>10</v>
      </c>
      <c r="J147" s="84">
        <v>30</v>
      </c>
      <c r="K147" s="24" t="s">
        <v>53</v>
      </c>
      <c r="L147" s="24" t="s">
        <v>53</v>
      </c>
      <c r="M147" s="24" t="s">
        <v>53</v>
      </c>
      <c r="N147" s="84">
        <v>1600</v>
      </c>
      <c r="O147" s="24" t="s">
        <v>53</v>
      </c>
      <c r="P147" s="24" t="s">
        <v>53</v>
      </c>
      <c r="Q147" s="24" t="s">
        <v>53</v>
      </c>
      <c r="R147" s="24"/>
      <c r="S147" s="24" t="s">
        <v>53</v>
      </c>
      <c r="T147" s="84">
        <v>230</v>
      </c>
      <c r="U147" s="84">
        <v>4000</v>
      </c>
      <c r="V147" s="84">
        <v>500</v>
      </c>
      <c r="W147" s="84">
        <v>2000</v>
      </c>
      <c r="X147" s="84">
        <v>250</v>
      </c>
      <c r="Y147" s="84">
        <v>35</v>
      </c>
      <c r="Z147" s="84">
        <v>35</v>
      </c>
      <c r="AA147" s="24" t="s">
        <v>53</v>
      </c>
      <c r="AB147" s="24" t="s">
        <v>53</v>
      </c>
      <c r="AC147" s="84">
        <v>150</v>
      </c>
      <c r="AD147" s="24" t="s">
        <v>53</v>
      </c>
      <c r="AE147" s="24" t="s">
        <v>53</v>
      </c>
      <c r="AF147" s="24" t="s">
        <v>53</v>
      </c>
      <c r="AG147" s="84">
        <v>1000</v>
      </c>
      <c r="AH147" s="84"/>
      <c r="AI147" s="24" t="s">
        <v>53</v>
      </c>
      <c r="AJ147" s="24" t="s">
        <v>53</v>
      </c>
      <c r="AK147" s="24" t="s">
        <v>53</v>
      </c>
      <c r="AL147" s="24"/>
      <c r="AM147" s="24"/>
      <c r="AN147" s="2"/>
    </row>
    <row r="148" spans="1:40" ht="16.5">
      <c r="A148" s="895"/>
      <c r="B148" s="896"/>
      <c r="C148" s="15"/>
      <c r="D148" s="18"/>
      <c r="E148" s="84"/>
      <c r="F148" s="84"/>
      <c r="G148" s="24"/>
      <c r="H148" s="84"/>
      <c r="I148" s="84"/>
      <c r="J148" s="84"/>
      <c r="K148" s="24"/>
      <c r="L148" s="24"/>
      <c r="M148" s="24"/>
      <c r="N148" s="84"/>
      <c r="O148" s="24"/>
      <c r="P148" s="24"/>
      <c r="Q148" s="24"/>
      <c r="R148" s="24"/>
      <c r="S148" s="24"/>
      <c r="T148" s="84"/>
      <c r="U148" s="84"/>
      <c r="V148" s="84"/>
      <c r="W148" s="84"/>
      <c r="X148" s="84"/>
      <c r="Y148" s="84"/>
      <c r="Z148" s="84"/>
      <c r="AA148" s="24"/>
      <c r="AB148" s="24"/>
      <c r="AC148" s="84"/>
      <c r="AD148" s="24"/>
      <c r="AE148" s="24"/>
      <c r="AF148" s="24"/>
      <c r="AG148" s="84"/>
      <c r="AH148" s="84"/>
      <c r="AI148" s="24"/>
      <c r="AJ148" s="24"/>
      <c r="AK148" s="24"/>
      <c r="AL148" s="24"/>
      <c r="AM148" s="24"/>
      <c r="AN148" s="2"/>
    </row>
    <row r="149" spans="1:40" ht="16.5">
      <c r="A149" s="895"/>
      <c r="B149" s="896"/>
      <c r="C149" s="15" t="s">
        <v>32</v>
      </c>
      <c r="D149" s="18"/>
      <c r="E149" s="24" t="s">
        <v>53</v>
      </c>
      <c r="F149" s="24" t="s">
        <v>53</v>
      </c>
      <c r="G149" s="24" t="s">
        <v>53</v>
      </c>
      <c r="H149" s="24" t="s">
        <v>53</v>
      </c>
      <c r="I149" s="24" t="s">
        <v>53</v>
      </c>
      <c r="J149" s="24" t="s">
        <v>53</v>
      </c>
      <c r="K149" s="24" t="s">
        <v>53</v>
      </c>
      <c r="L149" s="24" t="s">
        <v>53</v>
      </c>
      <c r="M149" s="84">
        <v>100</v>
      </c>
      <c r="N149" s="24" t="s">
        <v>53</v>
      </c>
      <c r="O149" s="24" t="s">
        <v>53</v>
      </c>
      <c r="P149" s="84">
        <v>150</v>
      </c>
      <c r="Q149" s="84">
        <v>450</v>
      </c>
      <c r="R149" s="84"/>
      <c r="S149" s="24" t="s">
        <v>53</v>
      </c>
      <c r="T149" s="24" t="s">
        <v>53</v>
      </c>
      <c r="U149" s="24" t="s">
        <v>53</v>
      </c>
      <c r="V149" s="24" t="s">
        <v>53</v>
      </c>
      <c r="W149" s="24" t="s">
        <v>53</v>
      </c>
      <c r="X149" s="24" t="s">
        <v>53</v>
      </c>
      <c r="Y149" s="24" t="s">
        <v>53</v>
      </c>
      <c r="Z149" s="24" t="s">
        <v>53</v>
      </c>
      <c r="AA149" s="24" t="s">
        <v>53</v>
      </c>
      <c r="AB149" s="24" t="s">
        <v>53</v>
      </c>
      <c r="AC149" s="24" t="s">
        <v>53</v>
      </c>
      <c r="AD149" s="24" t="s">
        <v>53</v>
      </c>
      <c r="AE149" s="24" t="s">
        <v>53</v>
      </c>
      <c r="AF149" s="24" t="s">
        <v>53</v>
      </c>
      <c r="AG149" s="24" t="s">
        <v>53</v>
      </c>
      <c r="AH149" s="24"/>
      <c r="AI149" s="24" t="s">
        <v>53</v>
      </c>
      <c r="AJ149" s="24" t="s">
        <v>53</v>
      </c>
      <c r="AK149" s="24" t="s">
        <v>53</v>
      </c>
      <c r="AL149" s="24"/>
      <c r="AM149" s="24"/>
      <c r="AN149" s="2"/>
    </row>
    <row r="150" spans="1:40" ht="16.5">
      <c r="A150" s="897"/>
      <c r="B150" s="898"/>
      <c r="C150" s="15"/>
      <c r="D150" s="18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18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207"/>
      <c r="AK150" s="2"/>
      <c r="AL150" s="2"/>
      <c r="AM150" s="2"/>
      <c r="AN150" s="2"/>
    </row>
    <row r="151" spans="1:40" ht="75">
      <c r="A151" s="187">
        <v>4</v>
      </c>
      <c r="B151" s="123" t="s">
        <v>199</v>
      </c>
      <c r="C151" s="72" t="s">
        <v>147</v>
      </c>
      <c r="D151" s="18" t="s">
        <v>0</v>
      </c>
      <c r="E151" s="77" t="s">
        <v>1</v>
      </c>
      <c r="F151" s="77" t="s">
        <v>2</v>
      </c>
      <c r="G151" s="77" t="s">
        <v>3</v>
      </c>
      <c r="H151" s="77" t="s">
        <v>4</v>
      </c>
      <c r="I151" s="77" t="s">
        <v>5</v>
      </c>
      <c r="J151" s="77" t="s">
        <v>6</v>
      </c>
      <c r="K151" s="77" t="s">
        <v>7</v>
      </c>
      <c r="L151" s="77" t="s">
        <v>8</v>
      </c>
      <c r="M151" s="77" t="s">
        <v>9</v>
      </c>
      <c r="N151" s="77" t="s">
        <v>10</v>
      </c>
      <c r="O151" s="77" t="s">
        <v>11</v>
      </c>
      <c r="P151" s="77" t="s">
        <v>12</v>
      </c>
      <c r="Q151" s="77" t="s">
        <v>13</v>
      </c>
      <c r="R151" s="196" t="s">
        <v>141</v>
      </c>
      <c r="S151" s="18" t="s">
        <v>14</v>
      </c>
      <c r="T151" s="77" t="s">
        <v>15</v>
      </c>
      <c r="U151" s="77" t="s">
        <v>16</v>
      </c>
      <c r="V151" s="77" t="s">
        <v>17</v>
      </c>
      <c r="W151" s="77" t="s">
        <v>18</v>
      </c>
      <c r="X151" s="77" t="s">
        <v>19</v>
      </c>
      <c r="Y151" s="77" t="s">
        <v>20</v>
      </c>
      <c r="Z151" s="77" t="s">
        <v>21</v>
      </c>
      <c r="AA151" s="77" t="s">
        <v>22</v>
      </c>
      <c r="AB151" s="77" t="s">
        <v>23</v>
      </c>
      <c r="AC151" s="77" t="s">
        <v>24</v>
      </c>
      <c r="AD151" s="77" t="s">
        <v>25</v>
      </c>
      <c r="AE151" s="77" t="s">
        <v>26</v>
      </c>
      <c r="AF151" s="77" t="s">
        <v>27</v>
      </c>
      <c r="AG151" s="77" t="s">
        <v>28</v>
      </c>
      <c r="AH151" s="196"/>
      <c r="AI151" s="196" t="s">
        <v>142</v>
      </c>
      <c r="AJ151" s="197" t="s">
        <v>143</v>
      </c>
      <c r="AK151" s="77" t="s">
        <v>144</v>
      </c>
      <c r="AL151" s="77"/>
      <c r="AM151" s="77"/>
      <c r="AN151" s="187" t="s">
        <v>36</v>
      </c>
    </row>
    <row r="152" spans="1:40" ht="33">
      <c r="A152" s="893"/>
      <c r="B152" s="894"/>
      <c r="C152" s="6" t="s">
        <v>37</v>
      </c>
      <c r="D152" s="11"/>
      <c r="E152" s="29" t="s">
        <v>45</v>
      </c>
      <c r="F152" s="29" t="s">
        <v>46</v>
      </c>
      <c r="G152" s="29"/>
      <c r="H152" s="29" t="s">
        <v>38</v>
      </c>
      <c r="I152" s="29" t="s">
        <v>39</v>
      </c>
      <c r="J152" s="29" t="s">
        <v>40</v>
      </c>
      <c r="K152" s="29" t="s">
        <v>41</v>
      </c>
      <c r="L152" s="29" t="s">
        <v>42</v>
      </c>
      <c r="M152" s="29" t="s">
        <v>43</v>
      </c>
      <c r="N152" s="29" t="s">
        <v>47</v>
      </c>
      <c r="O152" s="29" t="s">
        <v>48</v>
      </c>
      <c r="P152" s="29" t="s">
        <v>49</v>
      </c>
      <c r="Q152" s="29" t="s">
        <v>50</v>
      </c>
      <c r="R152" s="29"/>
      <c r="S152" s="30"/>
      <c r="T152" s="29" t="s">
        <v>51</v>
      </c>
      <c r="U152" s="29" t="s">
        <v>52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31"/>
      <c r="AJ152" s="145"/>
      <c r="AK152" s="2"/>
      <c r="AL152" s="2"/>
      <c r="AM152" s="2"/>
      <c r="AN152" s="2"/>
    </row>
    <row r="153" spans="1:40" ht="16.5">
      <c r="A153" s="895"/>
      <c r="B153" s="896"/>
      <c r="C153" s="147" t="s">
        <v>29</v>
      </c>
      <c r="D153" s="94"/>
      <c r="E153" s="198">
        <v>100</v>
      </c>
      <c r="F153" s="198">
        <v>75</v>
      </c>
      <c r="G153" s="24" t="s">
        <v>53</v>
      </c>
      <c r="H153" s="198">
        <v>50</v>
      </c>
      <c r="I153" s="198">
        <v>10</v>
      </c>
      <c r="J153" s="198">
        <v>30</v>
      </c>
      <c r="K153" s="198">
        <v>250</v>
      </c>
      <c r="L153" s="198">
        <v>250</v>
      </c>
      <c r="M153" s="24" t="s">
        <v>53</v>
      </c>
      <c r="N153" s="198">
        <v>1050</v>
      </c>
      <c r="O153" s="198">
        <v>2500</v>
      </c>
      <c r="P153" s="24" t="s">
        <v>53</v>
      </c>
      <c r="Q153" s="24" t="s">
        <v>53</v>
      </c>
      <c r="R153" s="24" t="s">
        <v>53</v>
      </c>
      <c r="S153" s="94"/>
      <c r="T153" s="198">
        <v>230</v>
      </c>
      <c r="U153" s="198">
        <v>1000</v>
      </c>
      <c r="V153" s="198">
        <v>500</v>
      </c>
      <c r="W153" s="24" t="s">
        <v>53</v>
      </c>
      <c r="X153" s="198">
        <v>250</v>
      </c>
      <c r="Y153" s="198">
        <v>35</v>
      </c>
      <c r="Z153" s="198">
        <v>35</v>
      </c>
      <c r="AA153" s="24" t="s">
        <v>53</v>
      </c>
      <c r="AB153" s="198">
        <v>100</v>
      </c>
      <c r="AC153" s="198">
        <v>150</v>
      </c>
      <c r="AD153" s="24" t="s">
        <v>53</v>
      </c>
      <c r="AE153" s="24" t="s">
        <v>53</v>
      </c>
      <c r="AF153" s="24" t="s">
        <v>53</v>
      </c>
      <c r="AG153" s="24" t="s">
        <v>53</v>
      </c>
      <c r="AH153" s="24"/>
      <c r="AI153" s="24" t="s">
        <v>53</v>
      </c>
      <c r="AJ153" s="24" t="s">
        <v>53</v>
      </c>
      <c r="AK153" s="24" t="s">
        <v>53</v>
      </c>
      <c r="AL153" s="24"/>
      <c r="AM153" s="24"/>
      <c r="AN153" s="73"/>
    </row>
    <row r="154" spans="1:40" ht="16.5">
      <c r="A154" s="895"/>
      <c r="B154" s="896"/>
      <c r="C154" s="147"/>
      <c r="D154" s="94"/>
      <c r="E154" s="198"/>
      <c r="F154" s="198"/>
      <c r="G154" s="24"/>
      <c r="H154" s="198"/>
      <c r="I154" s="198"/>
      <c r="J154" s="198"/>
      <c r="K154" s="198"/>
      <c r="L154" s="198"/>
      <c r="M154" s="24"/>
      <c r="N154" s="198"/>
      <c r="O154" s="198"/>
      <c r="P154" s="24"/>
      <c r="Q154" s="24"/>
      <c r="R154" s="24"/>
      <c r="S154" s="94"/>
      <c r="T154" s="198"/>
      <c r="U154" s="198"/>
      <c r="V154" s="198"/>
      <c r="W154" s="24"/>
      <c r="X154" s="198"/>
      <c r="Y154" s="198"/>
      <c r="Z154" s="198"/>
      <c r="AA154" s="24"/>
      <c r="AB154" s="198"/>
      <c r="AC154" s="198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73"/>
    </row>
    <row r="155" spans="1:40" ht="16.5">
      <c r="A155" s="895"/>
      <c r="B155" s="896"/>
      <c r="C155" s="147" t="s">
        <v>30</v>
      </c>
      <c r="D155" s="94"/>
      <c r="E155" s="24" t="s">
        <v>53</v>
      </c>
      <c r="F155" s="24" t="s">
        <v>53</v>
      </c>
      <c r="G155" s="24" t="s">
        <v>53</v>
      </c>
      <c r="H155" s="24" t="s">
        <v>53</v>
      </c>
      <c r="I155" s="24" t="s">
        <v>53</v>
      </c>
      <c r="J155" s="24" t="s">
        <v>53</v>
      </c>
      <c r="K155" s="24" t="s">
        <v>53</v>
      </c>
      <c r="L155" s="24" t="s">
        <v>53</v>
      </c>
      <c r="M155" s="24" t="s">
        <v>53</v>
      </c>
      <c r="N155" s="24" t="s">
        <v>53</v>
      </c>
      <c r="O155" s="24" t="s">
        <v>53</v>
      </c>
      <c r="P155" s="24" t="s">
        <v>53</v>
      </c>
      <c r="Q155" s="24" t="s">
        <v>53</v>
      </c>
      <c r="R155" s="24" t="s">
        <v>53</v>
      </c>
      <c r="S155" s="94"/>
      <c r="T155" s="24" t="s">
        <v>53</v>
      </c>
      <c r="U155" s="24" t="s">
        <v>53</v>
      </c>
      <c r="V155" s="24" t="s">
        <v>53</v>
      </c>
      <c r="W155" s="24" t="s">
        <v>53</v>
      </c>
      <c r="X155" s="24" t="s">
        <v>53</v>
      </c>
      <c r="Y155" s="24" t="s">
        <v>53</v>
      </c>
      <c r="Z155" s="24" t="s">
        <v>53</v>
      </c>
      <c r="AA155" s="24" t="s">
        <v>53</v>
      </c>
      <c r="AB155" s="24" t="s">
        <v>53</v>
      </c>
      <c r="AC155" s="24" t="s">
        <v>53</v>
      </c>
      <c r="AD155" s="24" t="s">
        <v>53</v>
      </c>
      <c r="AE155" s="24" t="s">
        <v>53</v>
      </c>
      <c r="AF155" s="24" t="s">
        <v>53</v>
      </c>
      <c r="AG155" s="24" t="s">
        <v>53</v>
      </c>
      <c r="AH155" s="24"/>
      <c r="AI155" s="24" t="s">
        <v>53</v>
      </c>
      <c r="AJ155" s="24" t="s">
        <v>53</v>
      </c>
      <c r="AK155" s="24" t="s">
        <v>53</v>
      </c>
      <c r="AL155" s="24"/>
      <c r="AM155" s="24"/>
      <c r="AN155" s="73"/>
    </row>
    <row r="156" spans="1:40" ht="16.5">
      <c r="A156" s="895"/>
      <c r="B156" s="896"/>
      <c r="C156" s="147"/>
      <c r="D156" s="9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9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73"/>
    </row>
    <row r="157" spans="1:40" ht="16.5">
      <c r="A157" s="895"/>
      <c r="B157" s="896"/>
      <c r="C157" s="147" t="s">
        <v>31</v>
      </c>
      <c r="D157" s="94"/>
      <c r="E157" s="198">
        <v>100</v>
      </c>
      <c r="F157" s="198">
        <v>75</v>
      </c>
      <c r="G157" s="24" t="s">
        <v>53</v>
      </c>
      <c r="H157" s="198">
        <v>50</v>
      </c>
      <c r="I157" s="198">
        <v>10</v>
      </c>
      <c r="J157" s="198">
        <v>30</v>
      </c>
      <c r="K157" s="24" t="s">
        <v>53</v>
      </c>
      <c r="L157" s="24" t="s">
        <v>53</v>
      </c>
      <c r="M157" s="24" t="s">
        <v>53</v>
      </c>
      <c r="N157" s="198">
        <v>1050</v>
      </c>
      <c r="O157" s="198">
        <v>2500</v>
      </c>
      <c r="P157" s="24" t="s">
        <v>53</v>
      </c>
      <c r="Q157" s="24" t="s">
        <v>53</v>
      </c>
      <c r="R157" s="24" t="s">
        <v>53</v>
      </c>
      <c r="S157" s="94"/>
      <c r="T157" s="198">
        <v>230</v>
      </c>
      <c r="U157" s="198">
        <v>1000</v>
      </c>
      <c r="V157" s="198">
        <v>500</v>
      </c>
      <c r="W157" s="24" t="s">
        <v>53</v>
      </c>
      <c r="X157" s="198">
        <v>250</v>
      </c>
      <c r="Y157" s="198">
        <v>35</v>
      </c>
      <c r="Z157" s="198">
        <v>35</v>
      </c>
      <c r="AA157" s="24" t="s">
        <v>53</v>
      </c>
      <c r="AB157" s="24" t="s">
        <v>53</v>
      </c>
      <c r="AC157" s="24" t="s">
        <v>53</v>
      </c>
      <c r="AD157" s="24" t="s">
        <v>53</v>
      </c>
      <c r="AE157" s="24" t="s">
        <v>53</v>
      </c>
      <c r="AF157" s="24" t="s">
        <v>53</v>
      </c>
      <c r="AG157" s="24" t="s">
        <v>53</v>
      </c>
      <c r="AH157" s="24"/>
      <c r="AI157" s="24" t="s">
        <v>53</v>
      </c>
      <c r="AJ157" s="24" t="s">
        <v>53</v>
      </c>
      <c r="AK157" s="24" t="s">
        <v>53</v>
      </c>
      <c r="AL157" s="24"/>
      <c r="AM157" s="24"/>
      <c r="AN157" s="73"/>
    </row>
    <row r="158" spans="1:40" ht="16.5">
      <c r="A158" s="895"/>
      <c r="B158" s="896"/>
      <c r="C158" s="147"/>
      <c r="D158" s="94"/>
      <c r="E158" s="198"/>
      <c r="F158" s="198"/>
      <c r="G158" s="24"/>
      <c r="H158" s="198"/>
      <c r="I158" s="198"/>
      <c r="J158" s="198"/>
      <c r="K158" s="24"/>
      <c r="L158" s="24"/>
      <c r="M158" s="24"/>
      <c r="N158" s="198"/>
      <c r="O158" s="198"/>
      <c r="P158" s="24"/>
      <c r="Q158" s="24"/>
      <c r="R158" s="24"/>
      <c r="S158" s="94"/>
      <c r="T158" s="198"/>
      <c r="U158" s="198"/>
      <c r="V158" s="198"/>
      <c r="W158" s="24"/>
      <c r="X158" s="198"/>
      <c r="Y158" s="198"/>
      <c r="Z158" s="198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73"/>
    </row>
    <row r="159" spans="1:40" ht="16.5">
      <c r="A159" s="895"/>
      <c r="B159" s="896"/>
      <c r="C159" s="147" t="s">
        <v>32</v>
      </c>
      <c r="D159" s="94"/>
      <c r="E159" s="24" t="s">
        <v>53</v>
      </c>
      <c r="F159" s="24" t="s">
        <v>53</v>
      </c>
      <c r="G159" s="24" t="s">
        <v>53</v>
      </c>
      <c r="H159" s="24" t="s">
        <v>53</v>
      </c>
      <c r="I159" s="24" t="s">
        <v>53</v>
      </c>
      <c r="J159" s="24" t="s">
        <v>53</v>
      </c>
      <c r="K159" s="24" t="s">
        <v>53</v>
      </c>
      <c r="L159" s="24" t="s">
        <v>53</v>
      </c>
      <c r="M159" s="24" t="s">
        <v>53</v>
      </c>
      <c r="N159" s="24" t="s">
        <v>53</v>
      </c>
      <c r="O159" s="24" t="s">
        <v>53</v>
      </c>
      <c r="P159" s="198">
        <v>150</v>
      </c>
      <c r="Q159" s="198">
        <v>375</v>
      </c>
      <c r="R159" s="24" t="s">
        <v>53</v>
      </c>
      <c r="S159" s="94"/>
      <c r="T159" s="24" t="s">
        <v>53</v>
      </c>
      <c r="U159" s="24" t="s">
        <v>53</v>
      </c>
      <c r="V159" s="24" t="s">
        <v>53</v>
      </c>
      <c r="W159" s="24" t="s">
        <v>53</v>
      </c>
      <c r="X159" s="24" t="s">
        <v>53</v>
      </c>
      <c r="Y159" s="24" t="s">
        <v>53</v>
      </c>
      <c r="Z159" s="24" t="s">
        <v>53</v>
      </c>
      <c r="AA159" s="24" t="s">
        <v>53</v>
      </c>
      <c r="AB159" s="24" t="s">
        <v>53</v>
      </c>
      <c r="AC159" s="24" t="s">
        <v>53</v>
      </c>
      <c r="AD159" s="24" t="s">
        <v>53</v>
      </c>
      <c r="AE159" s="24" t="s">
        <v>53</v>
      </c>
      <c r="AF159" s="24" t="s">
        <v>53</v>
      </c>
      <c r="AG159" s="24" t="s">
        <v>53</v>
      </c>
      <c r="AH159" s="24"/>
      <c r="AI159" s="24" t="s">
        <v>53</v>
      </c>
      <c r="AJ159" s="24" t="s">
        <v>53</v>
      </c>
      <c r="AK159" s="24" t="s">
        <v>53</v>
      </c>
      <c r="AL159" s="24"/>
      <c r="AM159" s="24"/>
      <c r="AN159" s="73"/>
    </row>
    <row r="160" spans="1:40" ht="16.5">
      <c r="A160" s="897"/>
      <c r="B160" s="898"/>
      <c r="C160" s="15"/>
      <c r="D160" s="18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18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207"/>
      <c r="AK160" s="2"/>
      <c r="AL160" s="2"/>
      <c r="AM160" s="2"/>
      <c r="AN160" s="2"/>
    </row>
    <row r="161" spans="1:40" ht="16.5">
      <c r="A161" s="100" t="s">
        <v>139</v>
      </c>
      <c r="B161" s="101"/>
      <c r="C161" s="201"/>
      <c r="D161" s="202"/>
      <c r="E161" s="203">
        <v>1</v>
      </c>
      <c r="F161" s="203">
        <v>2</v>
      </c>
      <c r="G161" s="203">
        <v>3</v>
      </c>
      <c r="H161" s="203">
        <v>4</v>
      </c>
      <c r="I161" s="203">
        <v>5</v>
      </c>
      <c r="J161" s="203">
        <v>6</v>
      </c>
      <c r="K161" s="203">
        <v>7</v>
      </c>
      <c r="L161" s="203">
        <v>8</v>
      </c>
      <c r="M161" s="203">
        <v>9</v>
      </c>
      <c r="N161" s="203">
        <v>10</v>
      </c>
      <c r="O161" s="203">
        <v>11</v>
      </c>
      <c r="P161" s="203">
        <v>12</v>
      </c>
      <c r="Q161" s="203">
        <v>13</v>
      </c>
      <c r="R161" s="202">
        <v>14</v>
      </c>
      <c r="S161" s="204"/>
      <c r="T161" s="203">
        <v>15</v>
      </c>
      <c r="U161" s="203">
        <v>16</v>
      </c>
      <c r="V161" s="203">
        <v>17</v>
      </c>
      <c r="W161" s="203">
        <v>18</v>
      </c>
      <c r="X161" s="203">
        <v>19</v>
      </c>
      <c r="Y161" s="203">
        <v>20</v>
      </c>
      <c r="Z161" s="203">
        <v>21</v>
      </c>
      <c r="AA161" s="203">
        <v>22</v>
      </c>
      <c r="AB161" s="203">
        <v>23</v>
      </c>
      <c r="AC161" s="203">
        <v>24</v>
      </c>
      <c r="AD161" s="203">
        <v>25</v>
      </c>
      <c r="AE161" s="203">
        <v>26</v>
      </c>
      <c r="AF161" s="203">
        <v>27</v>
      </c>
      <c r="AG161" s="203">
        <v>28</v>
      </c>
      <c r="AH161" s="203"/>
      <c r="AI161" s="203">
        <v>29</v>
      </c>
      <c r="AJ161" s="205">
        <v>30</v>
      </c>
      <c r="AK161" s="206">
        <v>31</v>
      </c>
      <c r="AL161" s="206"/>
      <c r="AM161" s="206"/>
      <c r="AN161" s="100">
        <v>32</v>
      </c>
    </row>
    <row r="162" spans="1:40" ht="75">
      <c r="A162" s="211">
        <v>5</v>
      </c>
      <c r="B162" s="212" t="s">
        <v>200</v>
      </c>
      <c r="C162" s="69" t="s">
        <v>148</v>
      </c>
      <c r="D162" s="42" t="s">
        <v>0</v>
      </c>
      <c r="E162" s="196" t="s">
        <v>1</v>
      </c>
      <c r="F162" s="196" t="s">
        <v>2</v>
      </c>
      <c r="G162" s="196" t="s">
        <v>3</v>
      </c>
      <c r="H162" s="196" t="s">
        <v>4</v>
      </c>
      <c r="I162" s="196" t="s">
        <v>5</v>
      </c>
      <c r="J162" s="196" t="s">
        <v>6</v>
      </c>
      <c r="K162" s="196" t="s">
        <v>7</v>
      </c>
      <c r="L162" s="196" t="s">
        <v>8</v>
      </c>
      <c r="M162" s="196" t="s">
        <v>9</v>
      </c>
      <c r="N162" s="196" t="s">
        <v>10</v>
      </c>
      <c r="O162" s="196" t="s">
        <v>11</v>
      </c>
      <c r="P162" s="196" t="s">
        <v>12</v>
      </c>
      <c r="Q162" s="196" t="s">
        <v>13</v>
      </c>
      <c r="R162" s="196" t="s">
        <v>141</v>
      </c>
      <c r="S162" s="42" t="s">
        <v>14</v>
      </c>
      <c r="T162" s="196" t="s">
        <v>15</v>
      </c>
      <c r="U162" s="196" t="s">
        <v>16</v>
      </c>
      <c r="V162" s="196" t="s">
        <v>17</v>
      </c>
      <c r="W162" s="196" t="s">
        <v>18</v>
      </c>
      <c r="X162" s="196" t="s">
        <v>19</v>
      </c>
      <c r="Y162" s="196" t="s">
        <v>20</v>
      </c>
      <c r="Z162" s="196" t="s">
        <v>21</v>
      </c>
      <c r="AA162" s="196" t="s">
        <v>22</v>
      </c>
      <c r="AB162" s="196" t="s">
        <v>23</v>
      </c>
      <c r="AC162" s="196" t="s">
        <v>24</v>
      </c>
      <c r="AD162" s="196" t="s">
        <v>25</v>
      </c>
      <c r="AE162" s="196" t="s">
        <v>26</v>
      </c>
      <c r="AF162" s="196" t="s">
        <v>27</v>
      </c>
      <c r="AG162" s="196" t="s">
        <v>28</v>
      </c>
      <c r="AH162" s="196"/>
      <c r="AI162" s="196" t="s">
        <v>142</v>
      </c>
      <c r="AJ162" s="197" t="s">
        <v>143</v>
      </c>
      <c r="AK162" s="196" t="s">
        <v>144</v>
      </c>
      <c r="AL162" s="196"/>
      <c r="AM162" s="196"/>
      <c r="AN162" s="211" t="s">
        <v>36</v>
      </c>
    </row>
    <row r="163" spans="1:40" ht="33">
      <c r="A163" s="893"/>
      <c r="B163" s="894"/>
      <c r="C163" s="6" t="s">
        <v>37</v>
      </c>
      <c r="D163" s="11"/>
      <c r="E163" s="29" t="s">
        <v>45</v>
      </c>
      <c r="F163" s="29" t="s">
        <v>46</v>
      </c>
      <c r="G163" s="29"/>
      <c r="H163" s="29" t="s">
        <v>38</v>
      </c>
      <c r="I163" s="29" t="s">
        <v>39</v>
      </c>
      <c r="J163" s="29" t="s">
        <v>40</v>
      </c>
      <c r="K163" s="29" t="s">
        <v>41</v>
      </c>
      <c r="L163" s="29" t="s">
        <v>42</v>
      </c>
      <c r="M163" s="29" t="s">
        <v>43</v>
      </c>
      <c r="N163" s="29" t="s">
        <v>47</v>
      </c>
      <c r="O163" s="29" t="s">
        <v>48</v>
      </c>
      <c r="P163" s="29" t="s">
        <v>49</v>
      </c>
      <c r="Q163" s="29" t="s">
        <v>50</v>
      </c>
      <c r="R163" s="29"/>
      <c r="S163" s="30"/>
      <c r="T163" s="29" t="s">
        <v>51</v>
      </c>
      <c r="U163" s="29" t="s">
        <v>52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31"/>
      <c r="AJ163" s="145"/>
      <c r="AK163" s="2"/>
      <c r="AL163" s="2"/>
      <c r="AM163" s="2"/>
      <c r="AN163" s="2"/>
    </row>
    <row r="164" spans="1:40" ht="16.5">
      <c r="A164" s="895"/>
      <c r="B164" s="896"/>
      <c r="C164" s="15" t="s">
        <v>29</v>
      </c>
      <c r="D164" s="18"/>
      <c r="E164" s="198">
        <v>130</v>
      </c>
      <c r="F164" s="198">
        <v>75</v>
      </c>
      <c r="G164" s="198">
        <v>100</v>
      </c>
      <c r="H164" s="198">
        <v>50</v>
      </c>
      <c r="I164" s="198">
        <v>10</v>
      </c>
      <c r="J164" s="198">
        <v>30</v>
      </c>
      <c r="K164" s="198">
        <v>250</v>
      </c>
      <c r="L164" s="198">
        <v>250</v>
      </c>
      <c r="M164" s="168" t="s">
        <v>53</v>
      </c>
      <c r="N164" s="198">
        <v>1050</v>
      </c>
      <c r="O164" s="198">
        <v>700</v>
      </c>
      <c r="P164" s="168" t="s">
        <v>53</v>
      </c>
      <c r="Q164" s="168" t="s">
        <v>53</v>
      </c>
      <c r="R164" s="168" t="s">
        <v>53</v>
      </c>
      <c r="S164" s="94"/>
      <c r="T164" s="198">
        <v>2000</v>
      </c>
      <c r="U164" s="198">
        <v>60000</v>
      </c>
      <c r="V164" s="198">
        <v>1500</v>
      </c>
      <c r="W164" s="168" t="s">
        <v>53</v>
      </c>
      <c r="X164" s="198">
        <v>6000</v>
      </c>
      <c r="Y164" s="168" t="s">
        <v>53</v>
      </c>
      <c r="Z164" s="168" t="s">
        <v>53</v>
      </c>
      <c r="AA164" s="168" t="s">
        <v>53</v>
      </c>
      <c r="AB164" s="198">
        <v>2500</v>
      </c>
      <c r="AC164" s="168" t="s">
        <v>53</v>
      </c>
      <c r="AD164" s="168" t="s">
        <v>53</v>
      </c>
      <c r="AE164" s="168" t="s">
        <v>53</v>
      </c>
      <c r="AF164" s="168" t="s">
        <v>53</v>
      </c>
      <c r="AG164" s="198">
        <v>7000</v>
      </c>
      <c r="AH164" s="198"/>
      <c r="AI164" s="168" t="s">
        <v>53</v>
      </c>
      <c r="AJ164" s="168" t="s">
        <v>53</v>
      </c>
      <c r="AK164" s="168" t="s">
        <v>53</v>
      </c>
      <c r="AL164" s="168"/>
      <c r="AM164" s="168"/>
      <c r="AN164" s="2"/>
    </row>
    <row r="165" spans="1:40" ht="16.5">
      <c r="A165" s="895"/>
      <c r="B165" s="896"/>
      <c r="C165" s="15"/>
      <c r="D165" s="18"/>
      <c r="E165" s="198"/>
      <c r="F165" s="198"/>
      <c r="G165" s="198"/>
      <c r="H165" s="198"/>
      <c r="I165" s="198"/>
      <c r="J165" s="198"/>
      <c r="K165" s="198"/>
      <c r="L165" s="198"/>
      <c r="M165" s="168"/>
      <c r="N165" s="198"/>
      <c r="O165" s="198"/>
      <c r="P165" s="168"/>
      <c r="Q165" s="168"/>
      <c r="R165" s="168"/>
      <c r="S165" s="94"/>
      <c r="T165" s="198"/>
      <c r="U165" s="198"/>
      <c r="V165" s="198"/>
      <c r="W165" s="168"/>
      <c r="X165" s="198"/>
      <c r="Y165" s="168"/>
      <c r="Z165" s="168"/>
      <c r="AA165" s="168"/>
      <c r="AB165" s="198"/>
      <c r="AC165" s="168"/>
      <c r="AD165" s="168"/>
      <c r="AE165" s="168"/>
      <c r="AF165" s="168"/>
      <c r="AG165" s="198"/>
      <c r="AH165" s="198"/>
      <c r="AI165" s="168"/>
      <c r="AJ165" s="168"/>
      <c r="AK165" s="168"/>
      <c r="AL165" s="168"/>
      <c r="AM165" s="168"/>
      <c r="AN165" s="2"/>
    </row>
    <row r="166" spans="1:40" ht="16.5">
      <c r="A166" s="895"/>
      <c r="B166" s="896"/>
      <c r="C166" s="15" t="s">
        <v>30</v>
      </c>
      <c r="D166" s="18"/>
      <c r="E166" s="168" t="s">
        <v>53</v>
      </c>
      <c r="F166" s="168" t="s">
        <v>53</v>
      </c>
      <c r="G166" s="168" t="s">
        <v>53</v>
      </c>
      <c r="H166" s="168" t="s">
        <v>53</v>
      </c>
      <c r="I166" s="168" t="s">
        <v>53</v>
      </c>
      <c r="J166" s="168" t="s">
        <v>53</v>
      </c>
      <c r="K166" s="168" t="s">
        <v>53</v>
      </c>
      <c r="L166" s="168" t="s">
        <v>53</v>
      </c>
      <c r="M166" s="168" t="s">
        <v>53</v>
      </c>
      <c r="N166" s="168" t="s">
        <v>53</v>
      </c>
      <c r="O166" s="168" t="s">
        <v>53</v>
      </c>
      <c r="P166" s="168" t="s">
        <v>53</v>
      </c>
      <c r="Q166" s="168" t="s">
        <v>53</v>
      </c>
      <c r="R166" s="168" t="s">
        <v>53</v>
      </c>
      <c r="S166" s="94"/>
      <c r="T166" s="168" t="s">
        <v>53</v>
      </c>
      <c r="U166" s="168" t="s">
        <v>53</v>
      </c>
      <c r="V166" s="168" t="s">
        <v>53</v>
      </c>
      <c r="W166" s="168" t="s">
        <v>53</v>
      </c>
      <c r="X166" s="168" t="s">
        <v>53</v>
      </c>
      <c r="Y166" s="168" t="s">
        <v>53</v>
      </c>
      <c r="Z166" s="168" t="s">
        <v>53</v>
      </c>
      <c r="AA166" s="168" t="s">
        <v>53</v>
      </c>
      <c r="AB166" s="168" t="s">
        <v>53</v>
      </c>
      <c r="AC166" s="168" t="s">
        <v>53</v>
      </c>
      <c r="AD166" s="168" t="s">
        <v>53</v>
      </c>
      <c r="AE166" s="168" t="s">
        <v>53</v>
      </c>
      <c r="AF166" s="168" t="s">
        <v>53</v>
      </c>
      <c r="AG166" s="168" t="s">
        <v>53</v>
      </c>
      <c r="AH166" s="168"/>
      <c r="AI166" s="168" t="s">
        <v>53</v>
      </c>
      <c r="AJ166" s="168" t="s">
        <v>53</v>
      </c>
      <c r="AK166" s="168" t="s">
        <v>53</v>
      </c>
      <c r="AL166" s="168"/>
      <c r="AM166" s="168"/>
      <c r="AN166" s="2"/>
    </row>
    <row r="167" spans="1:40" ht="16.5">
      <c r="A167" s="895"/>
      <c r="B167" s="896"/>
      <c r="C167" s="15"/>
      <c r="D167" s="1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94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2"/>
    </row>
    <row r="168" spans="1:40" ht="16.5">
      <c r="A168" s="895"/>
      <c r="B168" s="896"/>
      <c r="C168" s="15" t="s">
        <v>31</v>
      </c>
      <c r="D168" s="18"/>
      <c r="E168" s="198">
        <v>130</v>
      </c>
      <c r="F168" s="198">
        <v>75</v>
      </c>
      <c r="G168" s="198">
        <v>100</v>
      </c>
      <c r="H168" s="198">
        <v>50</v>
      </c>
      <c r="I168" s="198">
        <v>10</v>
      </c>
      <c r="J168" s="198">
        <v>30</v>
      </c>
      <c r="K168" s="168" t="s">
        <v>53</v>
      </c>
      <c r="L168" s="168" t="s">
        <v>53</v>
      </c>
      <c r="M168" s="168" t="s">
        <v>53</v>
      </c>
      <c r="N168" s="198">
        <v>1050</v>
      </c>
      <c r="O168" s="198">
        <v>700</v>
      </c>
      <c r="P168" s="168" t="s">
        <v>53</v>
      </c>
      <c r="Q168" s="168" t="s">
        <v>53</v>
      </c>
      <c r="R168" s="168" t="s">
        <v>53</v>
      </c>
      <c r="S168" s="94"/>
      <c r="T168" s="168" t="s">
        <v>53</v>
      </c>
      <c r="U168" s="198">
        <v>60000</v>
      </c>
      <c r="V168" s="198">
        <v>1500</v>
      </c>
      <c r="W168" s="168" t="s">
        <v>53</v>
      </c>
      <c r="X168" s="198">
        <v>6000</v>
      </c>
      <c r="Y168" s="168" t="s">
        <v>53</v>
      </c>
      <c r="Z168" s="168" t="s">
        <v>53</v>
      </c>
      <c r="AA168" s="168" t="s">
        <v>53</v>
      </c>
      <c r="AB168" s="168" t="s">
        <v>53</v>
      </c>
      <c r="AC168" s="168" t="s">
        <v>53</v>
      </c>
      <c r="AD168" s="168" t="s">
        <v>53</v>
      </c>
      <c r="AE168" s="168" t="s">
        <v>53</v>
      </c>
      <c r="AF168" s="168" t="s">
        <v>53</v>
      </c>
      <c r="AG168" s="198">
        <v>7000</v>
      </c>
      <c r="AH168" s="198"/>
      <c r="AI168" s="168" t="s">
        <v>53</v>
      </c>
      <c r="AJ168" s="168" t="s">
        <v>53</v>
      </c>
      <c r="AK168" s="168" t="s">
        <v>53</v>
      </c>
      <c r="AL168" s="168"/>
      <c r="AM168" s="168"/>
      <c r="AN168" s="2"/>
    </row>
    <row r="169" spans="1:40" ht="16.5">
      <c r="A169" s="895"/>
      <c r="B169" s="896"/>
      <c r="C169" s="15"/>
      <c r="D169" s="18"/>
      <c r="E169" s="198"/>
      <c r="F169" s="198"/>
      <c r="G169" s="198"/>
      <c r="H169" s="198"/>
      <c r="I169" s="198"/>
      <c r="J169" s="198"/>
      <c r="K169" s="168"/>
      <c r="L169" s="168"/>
      <c r="M169" s="168"/>
      <c r="N169" s="198"/>
      <c r="O169" s="198"/>
      <c r="P169" s="168"/>
      <c r="Q169" s="168"/>
      <c r="R169" s="168"/>
      <c r="S169" s="94"/>
      <c r="T169" s="168"/>
      <c r="U169" s="198"/>
      <c r="V169" s="198"/>
      <c r="W169" s="168"/>
      <c r="X169" s="198"/>
      <c r="Y169" s="168"/>
      <c r="Z169" s="168"/>
      <c r="AA169" s="168"/>
      <c r="AB169" s="168"/>
      <c r="AC169" s="168"/>
      <c r="AD169" s="168"/>
      <c r="AE169" s="168"/>
      <c r="AF169" s="168"/>
      <c r="AG169" s="198"/>
      <c r="AH169" s="198"/>
      <c r="AI169" s="168"/>
      <c r="AJ169" s="168"/>
      <c r="AK169" s="168"/>
      <c r="AL169" s="168"/>
      <c r="AM169" s="168"/>
      <c r="AN169" s="2"/>
    </row>
    <row r="170" spans="1:40" ht="16.5">
      <c r="A170" s="895"/>
      <c r="B170" s="896"/>
      <c r="C170" s="15" t="s">
        <v>32</v>
      </c>
      <c r="D170" s="18"/>
      <c r="E170" s="168" t="s">
        <v>53</v>
      </c>
      <c r="F170" s="168" t="s">
        <v>53</v>
      </c>
      <c r="G170" s="168" t="s">
        <v>53</v>
      </c>
      <c r="H170" s="168" t="s">
        <v>53</v>
      </c>
      <c r="I170" s="168" t="s">
        <v>53</v>
      </c>
      <c r="J170" s="168" t="s">
        <v>53</v>
      </c>
      <c r="K170" s="168" t="s">
        <v>53</v>
      </c>
      <c r="L170" s="168" t="s">
        <v>53</v>
      </c>
      <c r="M170" s="168" t="s">
        <v>53</v>
      </c>
      <c r="N170" s="168" t="s">
        <v>53</v>
      </c>
      <c r="O170" s="168" t="s">
        <v>53</v>
      </c>
      <c r="P170" s="168" t="s">
        <v>53</v>
      </c>
      <c r="Q170" s="168" t="s">
        <v>53</v>
      </c>
      <c r="R170" s="168" t="s">
        <v>53</v>
      </c>
      <c r="S170" s="94"/>
      <c r="T170" s="168" t="s">
        <v>53</v>
      </c>
      <c r="U170" s="168" t="s">
        <v>53</v>
      </c>
      <c r="V170" s="168" t="s">
        <v>53</v>
      </c>
      <c r="W170" s="168" t="s">
        <v>53</v>
      </c>
      <c r="X170" s="168" t="s">
        <v>53</v>
      </c>
      <c r="Y170" s="168" t="s">
        <v>53</v>
      </c>
      <c r="Z170" s="168" t="s">
        <v>53</v>
      </c>
      <c r="AA170" s="168" t="s">
        <v>53</v>
      </c>
      <c r="AB170" s="168" t="s">
        <v>53</v>
      </c>
      <c r="AC170" s="168" t="s">
        <v>53</v>
      </c>
      <c r="AD170" s="168" t="s">
        <v>53</v>
      </c>
      <c r="AE170" s="168" t="s">
        <v>53</v>
      </c>
      <c r="AF170" s="168" t="s">
        <v>53</v>
      </c>
      <c r="AG170" s="168" t="s">
        <v>53</v>
      </c>
      <c r="AH170" s="168"/>
      <c r="AI170" s="168" t="s">
        <v>53</v>
      </c>
      <c r="AJ170" s="168" t="s">
        <v>53</v>
      </c>
      <c r="AK170" s="168" t="s">
        <v>53</v>
      </c>
      <c r="AL170" s="168"/>
      <c r="AM170" s="168"/>
      <c r="AN170" s="2"/>
    </row>
    <row r="171" spans="1:40" ht="16.5">
      <c r="A171" s="895"/>
      <c r="B171" s="896"/>
      <c r="C171" s="15"/>
      <c r="D171" s="1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94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2"/>
    </row>
    <row r="172" spans="1:40" ht="16.5">
      <c r="A172" s="895"/>
      <c r="B172" s="896"/>
      <c r="C172" s="15" t="s">
        <v>33</v>
      </c>
      <c r="D172" s="18"/>
      <c r="E172" s="198">
        <v>130</v>
      </c>
      <c r="F172" s="198">
        <v>75</v>
      </c>
      <c r="G172" s="198">
        <v>100</v>
      </c>
      <c r="H172" s="198">
        <v>50</v>
      </c>
      <c r="I172" s="198">
        <v>10</v>
      </c>
      <c r="J172" s="198">
        <v>30</v>
      </c>
      <c r="K172" s="168" t="s">
        <v>53</v>
      </c>
      <c r="L172" s="168" t="s">
        <v>53</v>
      </c>
      <c r="M172" s="168" t="s">
        <v>53</v>
      </c>
      <c r="N172" s="198">
        <v>1050</v>
      </c>
      <c r="O172" s="198">
        <v>700</v>
      </c>
      <c r="P172" s="168" t="s">
        <v>53</v>
      </c>
      <c r="Q172" s="168" t="s">
        <v>53</v>
      </c>
      <c r="R172" s="168" t="s">
        <v>53</v>
      </c>
      <c r="S172" s="94"/>
      <c r="T172" s="168" t="s">
        <v>53</v>
      </c>
      <c r="U172" s="198">
        <v>60000</v>
      </c>
      <c r="V172" s="198">
        <v>1500</v>
      </c>
      <c r="W172" s="168" t="s">
        <v>53</v>
      </c>
      <c r="X172" s="198">
        <v>6000</v>
      </c>
      <c r="Y172" s="168" t="s">
        <v>53</v>
      </c>
      <c r="Z172" s="168" t="s">
        <v>53</v>
      </c>
      <c r="AA172" s="168" t="s">
        <v>53</v>
      </c>
      <c r="AB172" s="168" t="s">
        <v>53</v>
      </c>
      <c r="AC172" s="168" t="s">
        <v>53</v>
      </c>
      <c r="AD172" s="168" t="s">
        <v>53</v>
      </c>
      <c r="AE172" s="168" t="s">
        <v>53</v>
      </c>
      <c r="AF172" s="168" t="s">
        <v>53</v>
      </c>
      <c r="AG172" s="198">
        <v>7000</v>
      </c>
      <c r="AH172" s="198"/>
      <c r="AI172" s="168" t="s">
        <v>53</v>
      </c>
      <c r="AJ172" s="168" t="s">
        <v>53</v>
      </c>
      <c r="AK172" s="168" t="s">
        <v>53</v>
      </c>
      <c r="AL172" s="168"/>
      <c r="AM172" s="168"/>
      <c r="AN172" s="2"/>
    </row>
    <row r="173" spans="1:40" ht="16.5">
      <c r="A173" s="895"/>
      <c r="B173" s="896"/>
      <c r="C173" s="15"/>
      <c r="D173" s="18"/>
      <c r="E173" s="198"/>
      <c r="F173" s="198"/>
      <c r="G173" s="198"/>
      <c r="H173" s="198"/>
      <c r="I173" s="198"/>
      <c r="J173" s="198"/>
      <c r="K173" s="168"/>
      <c r="L173" s="168"/>
      <c r="M173" s="168"/>
      <c r="N173" s="198"/>
      <c r="O173" s="198"/>
      <c r="P173" s="168"/>
      <c r="Q173" s="168"/>
      <c r="R173" s="168"/>
      <c r="S173" s="94"/>
      <c r="T173" s="168"/>
      <c r="U173" s="198"/>
      <c r="V173" s="198"/>
      <c r="W173" s="168"/>
      <c r="X173" s="198"/>
      <c r="Y173" s="168"/>
      <c r="Z173" s="168"/>
      <c r="AA173" s="168"/>
      <c r="AB173" s="168"/>
      <c r="AC173" s="168"/>
      <c r="AD173" s="168"/>
      <c r="AE173" s="168"/>
      <c r="AF173" s="168"/>
      <c r="AG173" s="198"/>
      <c r="AH173" s="198"/>
      <c r="AI173" s="168"/>
      <c r="AJ173" s="168"/>
      <c r="AK173" s="168"/>
      <c r="AL173" s="168"/>
      <c r="AM173" s="168"/>
      <c r="AN173" s="2"/>
    </row>
    <row r="174" spans="1:40" ht="16.5">
      <c r="A174" s="895"/>
      <c r="B174" s="896"/>
      <c r="C174" s="15" t="s">
        <v>34</v>
      </c>
      <c r="D174" s="18"/>
      <c r="E174" s="168" t="s">
        <v>53</v>
      </c>
      <c r="F174" s="168" t="s">
        <v>53</v>
      </c>
      <c r="G174" s="168" t="s">
        <v>53</v>
      </c>
      <c r="H174" s="168" t="s">
        <v>53</v>
      </c>
      <c r="I174" s="168" t="s">
        <v>53</v>
      </c>
      <c r="J174" s="168" t="s">
        <v>53</v>
      </c>
      <c r="K174" s="168" t="s">
        <v>53</v>
      </c>
      <c r="L174" s="168" t="s">
        <v>53</v>
      </c>
      <c r="M174" s="168" t="s">
        <v>53</v>
      </c>
      <c r="N174" s="168" t="s">
        <v>53</v>
      </c>
      <c r="O174" s="168" t="s">
        <v>53</v>
      </c>
      <c r="P174" s="168" t="s">
        <v>53</v>
      </c>
      <c r="Q174" s="168" t="s">
        <v>53</v>
      </c>
      <c r="R174" s="168" t="s">
        <v>53</v>
      </c>
      <c r="S174" s="94"/>
      <c r="T174" s="168" t="s">
        <v>53</v>
      </c>
      <c r="U174" s="168" t="s">
        <v>53</v>
      </c>
      <c r="V174" s="168" t="s">
        <v>53</v>
      </c>
      <c r="W174" s="168" t="s">
        <v>53</v>
      </c>
      <c r="X174" s="168" t="s">
        <v>53</v>
      </c>
      <c r="Y174" s="168" t="s">
        <v>53</v>
      </c>
      <c r="Z174" s="168" t="s">
        <v>53</v>
      </c>
      <c r="AA174" s="168" t="s">
        <v>53</v>
      </c>
      <c r="AB174" s="168" t="s">
        <v>53</v>
      </c>
      <c r="AC174" s="168" t="s">
        <v>53</v>
      </c>
      <c r="AD174" s="168" t="s">
        <v>53</v>
      </c>
      <c r="AE174" s="168" t="s">
        <v>53</v>
      </c>
      <c r="AF174" s="168" t="s">
        <v>53</v>
      </c>
      <c r="AG174" s="168" t="s">
        <v>53</v>
      </c>
      <c r="AH174" s="168"/>
      <c r="AI174" s="168" t="s">
        <v>53</v>
      </c>
      <c r="AJ174" s="168" t="s">
        <v>53</v>
      </c>
      <c r="AK174" s="168" t="s">
        <v>53</v>
      </c>
      <c r="AL174" s="168"/>
      <c r="AM174" s="168"/>
      <c r="AN174" s="2"/>
    </row>
    <row r="175" spans="1:40" ht="16.5">
      <c r="A175" s="895"/>
      <c r="B175" s="896"/>
      <c r="C175" s="15"/>
      <c r="D175" s="1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94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2"/>
    </row>
    <row r="176" spans="1:40" ht="16.5">
      <c r="A176" s="895"/>
      <c r="B176" s="896"/>
      <c r="C176" s="15" t="s">
        <v>98</v>
      </c>
      <c r="D176" s="18"/>
      <c r="E176" s="198">
        <v>130</v>
      </c>
      <c r="F176" s="198">
        <v>75</v>
      </c>
      <c r="G176" s="198">
        <v>100</v>
      </c>
      <c r="H176" s="198">
        <v>50</v>
      </c>
      <c r="I176" s="198">
        <v>10</v>
      </c>
      <c r="J176" s="198">
        <v>30</v>
      </c>
      <c r="K176" s="168" t="s">
        <v>53</v>
      </c>
      <c r="L176" s="168" t="s">
        <v>53</v>
      </c>
      <c r="M176" s="198">
        <v>500</v>
      </c>
      <c r="N176" s="198">
        <v>1050</v>
      </c>
      <c r="O176" s="198">
        <v>700</v>
      </c>
      <c r="P176" s="198">
        <v>150</v>
      </c>
      <c r="Q176" s="198">
        <v>375</v>
      </c>
      <c r="R176" s="168" t="s">
        <v>53</v>
      </c>
      <c r="S176" s="94"/>
      <c r="T176" s="168" t="s">
        <v>53</v>
      </c>
      <c r="U176" s="198">
        <v>60000</v>
      </c>
      <c r="V176" s="198">
        <v>1500</v>
      </c>
      <c r="W176" s="168" t="s">
        <v>53</v>
      </c>
      <c r="X176" s="198">
        <v>6000</v>
      </c>
      <c r="Y176" s="168" t="s">
        <v>53</v>
      </c>
      <c r="Z176" s="168" t="s">
        <v>53</v>
      </c>
      <c r="AA176" s="168" t="s">
        <v>53</v>
      </c>
      <c r="AB176" s="168" t="s">
        <v>53</v>
      </c>
      <c r="AC176" s="168" t="s">
        <v>53</v>
      </c>
      <c r="AD176" s="168" t="s">
        <v>53</v>
      </c>
      <c r="AE176" s="168" t="s">
        <v>53</v>
      </c>
      <c r="AF176" s="168" t="s">
        <v>53</v>
      </c>
      <c r="AG176" s="198">
        <v>7000</v>
      </c>
      <c r="AH176" s="198"/>
      <c r="AI176" s="168" t="s">
        <v>53</v>
      </c>
      <c r="AJ176" s="168" t="s">
        <v>53</v>
      </c>
      <c r="AK176" s="168" t="s">
        <v>53</v>
      </c>
      <c r="AL176" s="168"/>
      <c r="AM176" s="168"/>
      <c r="AN176" s="2"/>
    </row>
    <row r="177" spans="1:40" ht="16.5">
      <c r="A177" s="895"/>
      <c r="B177" s="896"/>
      <c r="C177" s="15"/>
      <c r="D177" s="18"/>
      <c r="E177" s="198"/>
      <c r="F177" s="198"/>
      <c r="G177" s="198"/>
      <c r="H177" s="198"/>
      <c r="I177" s="198"/>
      <c r="J177" s="198"/>
      <c r="K177" s="168"/>
      <c r="L177" s="168"/>
      <c r="M177" s="198"/>
      <c r="N177" s="198"/>
      <c r="O177" s="198"/>
      <c r="P177" s="198"/>
      <c r="Q177" s="198"/>
      <c r="R177" s="168"/>
      <c r="S177" s="94"/>
      <c r="T177" s="168"/>
      <c r="U177" s="198"/>
      <c r="V177" s="198"/>
      <c r="W177" s="168"/>
      <c r="X177" s="198"/>
      <c r="Y177" s="168"/>
      <c r="Z177" s="168"/>
      <c r="AA177" s="168"/>
      <c r="AB177" s="168"/>
      <c r="AC177" s="168"/>
      <c r="AD177" s="168"/>
      <c r="AE177" s="168"/>
      <c r="AF177" s="168"/>
      <c r="AG177" s="198"/>
      <c r="AH177" s="198"/>
      <c r="AI177" s="168"/>
      <c r="AJ177" s="168"/>
      <c r="AK177" s="168"/>
      <c r="AL177" s="168"/>
      <c r="AM177" s="168"/>
      <c r="AN177" s="2"/>
    </row>
    <row r="178" spans="1:40" ht="16.5">
      <c r="A178" s="895"/>
      <c r="B178" s="896"/>
      <c r="C178" s="15" t="s">
        <v>99</v>
      </c>
      <c r="D178" s="18"/>
      <c r="E178" s="168" t="s">
        <v>53</v>
      </c>
      <c r="F178" s="168" t="s">
        <v>53</v>
      </c>
      <c r="G178" s="168" t="s">
        <v>53</v>
      </c>
      <c r="H178" s="168" t="s">
        <v>53</v>
      </c>
      <c r="I178" s="168" t="s">
        <v>53</v>
      </c>
      <c r="J178" s="168" t="s">
        <v>53</v>
      </c>
      <c r="K178" s="168" t="s">
        <v>53</v>
      </c>
      <c r="L178" s="168" t="s">
        <v>53</v>
      </c>
      <c r="M178" s="168" t="s">
        <v>53</v>
      </c>
      <c r="N178" s="168" t="s">
        <v>53</v>
      </c>
      <c r="O178" s="168" t="s">
        <v>53</v>
      </c>
      <c r="P178" s="168" t="s">
        <v>53</v>
      </c>
      <c r="Q178" s="168" t="s">
        <v>53</v>
      </c>
      <c r="R178" s="168" t="s">
        <v>53</v>
      </c>
      <c r="S178" s="94"/>
      <c r="T178" s="168" t="s">
        <v>53</v>
      </c>
      <c r="U178" s="168" t="s">
        <v>53</v>
      </c>
      <c r="V178" s="168" t="s">
        <v>53</v>
      </c>
      <c r="W178" s="168" t="s">
        <v>53</v>
      </c>
      <c r="X178" s="168" t="s">
        <v>53</v>
      </c>
      <c r="Y178" s="168" t="s">
        <v>53</v>
      </c>
      <c r="Z178" s="168" t="s">
        <v>53</v>
      </c>
      <c r="AA178" s="168" t="s">
        <v>53</v>
      </c>
      <c r="AB178" s="168" t="s">
        <v>53</v>
      </c>
      <c r="AC178" s="168" t="s">
        <v>53</v>
      </c>
      <c r="AD178" s="168" t="s">
        <v>53</v>
      </c>
      <c r="AE178" s="168" t="s">
        <v>53</v>
      </c>
      <c r="AF178" s="168" t="s">
        <v>53</v>
      </c>
      <c r="AG178" s="168" t="s">
        <v>53</v>
      </c>
      <c r="AH178" s="168"/>
      <c r="AI178" s="168" t="s">
        <v>53</v>
      </c>
      <c r="AJ178" s="168" t="s">
        <v>53</v>
      </c>
      <c r="AK178" s="168" t="s">
        <v>53</v>
      </c>
      <c r="AL178" s="168"/>
      <c r="AM178" s="168"/>
      <c r="AN178" s="2"/>
    </row>
    <row r="179" spans="1:40" ht="16.5">
      <c r="A179" s="897"/>
      <c r="B179" s="898"/>
      <c r="C179" s="15"/>
      <c r="D179" s="18"/>
      <c r="E179" s="198"/>
      <c r="F179" s="16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94"/>
      <c r="T179" s="168" t="s">
        <v>53</v>
      </c>
      <c r="U179" s="168" t="s">
        <v>53</v>
      </c>
      <c r="V179" s="168" t="s">
        <v>53</v>
      </c>
      <c r="W179" s="168" t="s">
        <v>53</v>
      </c>
      <c r="X179" s="168" t="s">
        <v>53</v>
      </c>
      <c r="Y179" s="168" t="s">
        <v>53</v>
      </c>
      <c r="Z179" s="168" t="s">
        <v>53</v>
      </c>
      <c r="AA179" s="168" t="s">
        <v>53</v>
      </c>
      <c r="AB179" s="168" t="s">
        <v>53</v>
      </c>
      <c r="AC179" s="168" t="s">
        <v>53</v>
      </c>
      <c r="AD179" s="168" t="s">
        <v>53</v>
      </c>
      <c r="AE179" s="168" t="s">
        <v>53</v>
      </c>
      <c r="AF179" s="168" t="s">
        <v>53</v>
      </c>
      <c r="AG179" s="168" t="s">
        <v>53</v>
      </c>
      <c r="AH179" s="168"/>
      <c r="AI179" s="168" t="s">
        <v>53</v>
      </c>
      <c r="AJ179" s="168" t="s">
        <v>53</v>
      </c>
      <c r="AK179" s="168" t="s">
        <v>53</v>
      </c>
      <c r="AL179" s="168"/>
      <c r="AM179" s="168"/>
      <c r="AN179" s="2"/>
    </row>
    <row r="180" spans="1:40" ht="75">
      <c r="A180" s="187">
        <v>6</v>
      </c>
      <c r="B180" s="123" t="s">
        <v>201</v>
      </c>
      <c r="C180" s="72" t="s">
        <v>149</v>
      </c>
      <c r="D180" s="18" t="s">
        <v>0</v>
      </c>
      <c r="E180" s="77" t="s">
        <v>1</v>
      </c>
      <c r="F180" s="77" t="s">
        <v>2</v>
      </c>
      <c r="G180" s="77" t="s">
        <v>3</v>
      </c>
      <c r="H180" s="77" t="s">
        <v>4</v>
      </c>
      <c r="I180" s="77" t="s">
        <v>5</v>
      </c>
      <c r="J180" s="77" t="s">
        <v>6</v>
      </c>
      <c r="K180" s="77" t="s">
        <v>7</v>
      </c>
      <c r="L180" s="77" t="s">
        <v>8</v>
      </c>
      <c r="M180" s="77" t="s">
        <v>9</v>
      </c>
      <c r="N180" s="77" t="s">
        <v>10</v>
      </c>
      <c r="O180" s="77" t="s">
        <v>11</v>
      </c>
      <c r="P180" s="77" t="s">
        <v>12</v>
      </c>
      <c r="Q180" s="77" t="s">
        <v>13</v>
      </c>
      <c r="R180" s="196" t="s">
        <v>141</v>
      </c>
      <c r="S180" s="18" t="s">
        <v>14</v>
      </c>
      <c r="T180" s="77" t="s">
        <v>15</v>
      </c>
      <c r="U180" s="77" t="s">
        <v>16</v>
      </c>
      <c r="V180" s="77" t="s">
        <v>17</v>
      </c>
      <c r="W180" s="77" t="s">
        <v>18</v>
      </c>
      <c r="X180" s="77" t="s">
        <v>19</v>
      </c>
      <c r="Y180" s="77" t="s">
        <v>20</v>
      </c>
      <c r="Z180" s="77" t="s">
        <v>21</v>
      </c>
      <c r="AA180" s="77" t="s">
        <v>22</v>
      </c>
      <c r="AB180" s="77" t="s">
        <v>23</v>
      </c>
      <c r="AC180" s="77" t="s">
        <v>24</v>
      </c>
      <c r="AD180" s="77" t="s">
        <v>25</v>
      </c>
      <c r="AE180" s="77" t="s">
        <v>26</v>
      </c>
      <c r="AF180" s="77" t="s">
        <v>27</v>
      </c>
      <c r="AG180" s="77" t="s">
        <v>28</v>
      </c>
      <c r="AH180" s="196"/>
      <c r="AI180" s="196" t="s">
        <v>142</v>
      </c>
      <c r="AJ180" s="197" t="s">
        <v>143</v>
      </c>
      <c r="AK180" s="77" t="s">
        <v>144</v>
      </c>
      <c r="AL180" s="77"/>
      <c r="AM180" s="77"/>
      <c r="AN180" s="187" t="s">
        <v>36</v>
      </c>
    </row>
    <row r="181" spans="1:40" ht="33">
      <c r="A181" s="893"/>
      <c r="B181" s="894"/>
      <c r="C181" s="6" t="s">
        <v>37</v>
      </c>
      <c r="D181" s="11"/>
      <c r="E181" s="29" t="s">
        <v>45</v>
      </c>
      <c r="F181" s="29" t="s">
        <v>46</v>
      </c>
      <c r="G181" s="29"/>
      <c r="H181" s="29" t="s">
        <v>38</v>
      </c>
      <c r="I181" s="29" t="s">
        <v>39</v>
      </c>
      <c r="J181" s="29" t="s">
        <v>40</v>
      </c>
      <c r="K181" s="29" t="s">
        <v>41</v>
      </c>
      <c r="L181" s="29" t="s">
        <v>42</v>
      </c>
      <c r="M181" s="29" t="s">
        <v>43</v>
      </c>
      <c r="N181" s="29" t="s">
        <v>47</v>
      </c>
      <c r="O181" s="29" t="s">
        <v>48</v>
      </c>
      <c r="P181" s="29" t="s">
        <v>49</v>
      </c>
      <c r="Q181" s="29" t="s">
        <v>50</v>
      </c>
      <c r="R181" s="29"/>
      <c r="S181" s="30"/>
      <c r="T181" s="29" t="s">
        <v>51</v>
      </c>
      <c r="U181" s="29" t="s">
        <v>52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31"/>
      <c r="AJ181" s="145"/>
      <c r="AK181" s="2"/>
      <c r="AL181" s="2"/>
      <c r="AM181" s="2"/>
      <c r="AN181" s="2"/>
    </row>
    <row r="182" spans="1:40" ht="16.5">
      <c r="A182" s="895"/>
      <c r="B182" s="896"/>
      <c r="C182" s="15" t="s">
        <v>29</v>
      </c>
      <c r="D182" s="18"/>
      <c r="E182" s="198">
        <v>130</v>
      </c>
      <c r="F182" s="198">
        <v>75</v>
      </c>
      <c r="G182" s="198">
        <v>100</v>
      </c>
      <c r="H182" s="198">
        <v>50</v>
      </c>
      <c r="I182" s="198">
        <v>10</v>
      </c>
      <c r="J182" s="198">
        <v>30</v>
      </c>
      <c r="K182" s="198">
        <v>250</v>
      </c>
      <c r="L182" s="198">
        <v>250</v>
      </c>
      <c r="M182" s="168" t="s">
        <v>53</v>
      </c>
      <c r="N182" s="198">
        <v>1050</v>
      </c>
      <c r="O182" s="198">
        <v>700</v>
      </c>
      <c r="P182" s="168" t="s">
        <v>53</v>
      </c>
      <c r="Q182" s="168" t="s">
        <v>53</v>
      </c>
      <c r="R182" s="168" t="s">
        <v>53</v>
      </c>
      <c r="S182" s="94"/>
      <c r="T182" s="198">
        <v>2000</v>
      </c>
      <c r="U182" s="198">
        <v>60000</v>
      </c>
      <c r="V182" s="198">
        <v>1500</v>
      </c>
      <c r="W182" s="168" t="s">
        <v>53</v>
      </c>
      <c r="X182" s="198">
        <v>6000</v>
      </c>
      <c r="Y182" s="168" t="s">
        <v>53</v>
      </c>
      <c r="Z182" s="168" t="s">
        <v>53</v>
      </c>
      <c r="AA182" s="168" t="s">
        <v>53</v>
      </c>
      <c r="AB182" s="198">
        <v>2500</v>
      </c>
      <c r="AC182" s="168" t="s">
        <v>53</v>
      </c>
      <c r="AD182" s="168" t="s">
        <v>53</v>
      </c>
      <c r="AE182" s="168" t="s">
        <v>53</v>
      </c>
      <c r="AF182" s="168" t="s">
        <v>53</v>
      </c>
      <c r="AG182" s="198">
        <v>7000</v>
      </c>
      <c r="AH182" s="198"/>
      <c r="AI182" s="168" t="s">
        <v>53</v>
      </c>
      <c r="AJ182" s="168" t="s">
        <v>53</v>
      </c>
      <c r="AK182" s="168" t="s">
        <v>53</v>
      </c>
      <c r="AL182" s="168"/>
      <c r="AM182" s="168"/>
      <c r="AN182" s="37"/>
    </row>
    <row r="183" spans="1:40" ht="16.5">
      <c r="A183" s="895"/>
      <c r="B183" s="896"/>
      <c r="C183" s="15"/>
      <c r="D183" s="18"/>
      <c r="E183" s="198"/>
      <c r="F183" s="198"/>
      <c r="G183" s="198"/>
      <c r="H183" s="198"/>
      <c r="I183" s="198"/>
      <c r="J183" s="198"/>
      <c r="K183" s="198"/>
      <c r="L183" s="198"/>
      <c r="M183" s="168"/>
      <c r="N183" s="198"/>
      <c r="O183" s="198"/>
      <c r="P183" s="168"/>
      <c r="Q183" s="168"/>
      <c r="R183" s="168"/>
      <c r="S183" s="94"/>
      <c r="T183" s="198"/>
      <c r="U183" s="198"/>
      <c r="V183" s="198"/>
      <c r="W183" s="168"/>
      <c r="X183" s="198"/>
      <c r="Y183" s="168"/>
      <c r="Z183" s="168"/>
      <c r="AA183" s="168"/>
      <c r="AB183" s="198"/>
      <c r="AC183" s="168"/>
      <c r="AD183" s="168"/>
      <c r="AE183" s="168"/>
      <c r="AF183" s="168"/>
      <c r="AG183" s="198"/>
      <c r="AH183" s="198"/>
      <c r="AI183" s="168"/>
      <c r="AJ183" s="168"/>
      <c r="AK183" s="168"/>
      <c r="AL183" s="168"/>
      <c r="AM183" s="168"/>
      <c r="AN183" s="37"/>
    </row>
    <row r="184" spans="1:40" ht="16.5">
      <c r="A184" s="895"/>
      <c r="B184" s="896"/>
      <c r="C184" s="15" t="s">
        <v>30</v>
      </c>
      <c r="D184" s="18"/>
      <c r="E184" s="168" t="s">
        <v>53</v>
      </c>
      <c r="F184" s="168" t="s">
        <v>53</v>
      </c>
      <c r="G184" s="168" t="s">
        <v>53</v>
      </c>
      <c r="H184" s="168" t="s">
        <v>53</v>
      </c>
      <c r="I184" s="168" t="s">
        <v>53</v>
      </c>
      <c r="J184" s="168" t="s">
        <v>53</v>
      </c>
      <c r="K184" s="168" t="s">
        <v>53</v>
      </c>
      <c r="L184" s="168" t="s">
        <v>53</v>
      </c>
      <c r="M184" s="168" t="s">
        <v>53</v>
      </c>
      <c r="N184" s="168" t="s">
        <v>53</v>
      </c>
      <c r="O184" s="168" t="s">
        <v>53</v>
      </c>
      <c r="P184" s="168" t="s">
        <v>53</v>
      </c>
      <c r="Q184" s="168" t="s">
        <v>53</v>
      </c>
      <c r="R184" s="168" t="s">
        <v>53</v>
      </c>
      <c r="S184" s="94"/>
      <c r="T184" s="168" t="s">
        <v>53</v>
      </c>
      <c r="U184" s="168" t="s">
        <v>53</v>
      </c>
      <c r="V184" s="168" t="s">
        <v>53</v>
      </c>
      <c r="W184" s="168" t="s">
        <v>53</v>
      </c>
      <c r="X184" s="168" t="s">
        <v>53</v>
      </c>
      <c r="Y184" s="168" t="s">
        <v>53</v>
      </c>
      <c r="Z184" s="168" t="s">
        <v>53</v>
      </c>
      <c r="AA184" s="168" t="s">
        <v>53</v>
      </c>
      <c r="AB184" s="168" t="s">
        <v>53</v>
      </c>
      <c r="AC184" s="168" t="s">
        <v>53</v>
      </c>
      <c r="AD184" s="168" t="s">
        <v>53</v>
      </c>
      <c r="AE184" s="168" t="s">
        <v>53</v>
      </c>
      <c r="AF184" s="168" t="s">
        <v>53</v>
      </c>
      <c r="AG184" s="168" t="s">
        <v>53</v>
      </c>
      <c r="AH184" s="168"/>
      <c r="AI184" s="168" t="s">
        <v>53</v>
      </c>
      <c r="AJ184" s="168" t="s">
        <v>53</v>
      </c>
      <c r="AK184" s="168" t="s">
        <v>53</v>
      </c>
      <c r="AL184" s="168"/>
      <c r="AM184" s="168"/>
      <c r="AN184" s="37"/>
    </row>
    <row r="185" spans="1:40" ht="16.5">
      <c r="A185" s="895"/>
      <c r="B185" s="896"/>
      <c r="C185" s="15"/>
      <c r="D185" s="1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94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37"/>
    </row>
    <row r="186" spans="1:40" ht="16.5">
      <c r="A186" s="895"/>
      <c r="B186" s="896"/>
      <c r="C186" s="15" t="s">
        <v>31</v>
      </c>
      <c r="D186" s="18"/>
      <c r="E186" s="198">
        <v>130</v>
      </c>
      <c r="F186" s="198">
        <v>75</v>
      </c>
      <c r="G186" s="198">
        <v>100</v>
      </c>
      <c r="H186" s="198">
        <v>50</v>
      </c>
      <c r="I186" s="198">
        <v>10</v>
      </c>
      <c r="J186" s="198">
        <v>30</v>
      </c>
      <c r="K186" s="168" t="s">
        <v>53</v>
      </c>
      <c r="L186" s="168" t="s">
        <v>53</v>
      </c>
      <c r="M186" s="168" t="s">
        <v>53</v>
      </c>
      <c r="N186" s="198">
        <v>1050</v>
      </c>
      <c r="O186" s="198">
        <v>700</v>
      </c>
      <c r="P186" s="168" t="s">
        <v>53</v>
      </c>
      <c r="Q186" s="168" t="s">
        <v>53</v>
      </c>
      <c r="R186" s="168" t="s">
        <v>53</v>
      </c>
      <c r="S186" s="94"/>
      <c r="T186" s="168" t="s">
        <v>53</v>
      </c>
      <c r="U186" s="198">
        <v>60000</v>
      </c>
      <c r="V186" s="198">
        <v>1500</v>
      </c>
      <c r="W186" s="168" t="s">
        <v>53</v>
      </c>
      <c r="X186" s="198">
        <v>6000</v>
      </c>
      <c r="Y186" s="168" t="s">
        <v>53</v>
      </c>
      <c r="Z186" s="168" t="s">
        <v>53</v>
      </c>
      <c r="AA186" s="168" t="s">
        <v>53</v>
      </c>
      <c r="AB186" s="168" t="s">
        <v>53</v>
      </c>
      <c r="AC186" s="168" t="s">
        <v>53</v>
      </c>
      <c r="AD186" s="168" t="s">
        <v>53</v>
      </c>
      <c r="AE186" s="168" t="s">
        <v>53</v>
      </c>
      <c r="AF186" s="168" t="s">
        <v>53</v>
      </c>
      <c r="AG186" s="198">
        <v>7000</v>
      </c>
      <c r="AH186" s="198"/>
      <c r="AI186" s="168" t="s">
        <v>53</v>
      </c>
      <c r="AJ186" s="168" t="s">
        <v>53</v>
      </c>
      <c r="AK186" s="168" t="s">
        <v>53</v>
      </c>
      <c r="AL186" s="168"/>
      <c r="AM186" s="168"/>
      <c r="AN186" s="37"/>
    </row>
    <row r="187" spans="1:40" ht="16.5">
      <c r="A187" s="895"/>
      <c r="B187" s="896"/>
      <c r="C187" s="15"/>
      <c r="D187" s="18"/>
      <c r="E187" s="198"/>
      <c r="F187" s="198"/>
      <c r="G187" s="198"/>
      <c r="H187" s="198"/>
      <c r="I187" s="198"/>
      <c r="J187" s="198"/>
      <c r="K187" s="168"/>
      <c r="L187" s="168"/>
      <c r="M187" s="168"/>
      <c r="N187" s="198"/>
      <c r="O187" s="198"/>
      <c r="P187" s="168"/>
      <c r="Q187" s="168"/>
      <c r="R187" s="168"/>
      <c r="S187" s="94"/>
      <c r="T187" s="168"/>
      <c r="U187" s="198"/>
      <c r="V187" s="198"/>
      <c r="W187" s="168"/>
      <c r="X187" s="198"/>
      <c r="Y187" s="168"/>
      <c r="Z187" s="168"/>
      <c r="AA187" s="168"/>
      <c r="AB187" s="168"/>
      <c r="AC187" s="168"/>
      <c r="AD187" s="168"/>
      <c r="AE187" s="168"/>
      <c r="AF187" s="168"/>
      <c r="AG187" s="198"/>
      <c r="AH187" s="198"/>
      <c r="AI187" s="168"/>
      <c r="AJ187" s="168"/>
      <c r="AK187" s="168"/>
      <c r="AL187" s="168"/>
      <c r="AM187" s="168"/>
      <c r="AN187" s="37"/>
    </row>
    <row r="188" spans="1:40" ht="16.5">
      <c r="A188" s="895"/>
      <c r="B188" s="896"/>
      <c r="C188" s="15" t="s">
        <v>32</v>
      </c>
      <c r="D188" s="18"/>
      <c r="E188" s="168" t="s">
        <v>53</v>
      </c>
      <c r="F188" s="168" t="s">
        <v>53</v>
      </c>
      <c r="G188" s="168" t="s">
        <v>53</v>
      </c>
      <c r="H188" s="168" t="s">
        <v>53</v>
      </c>
      <c r="I188" s="168" t="s">
        <v>53</v>
      </c>
      <c r="J188" s="168" t="s">
        <v>53</v>
      </c>
      <c r="K188" s="168" t="s">
        <v>53</v>
      </c>
      <c r="L188" s="168" t="s">
        <v>53</v>
      </c>
      <c r="M188" s="168" t="s">
        <v>53</v>
      </c>
      <c r="N188" s="168" t="s">
        <v>53</v>
      </c>
      <c r="O188" s="168" t="s">
        <v>53</v>
      </c>
      <c r="P188" s="168" t="s">
        <v>53</v>
      </c>
      <c r="Q188" s="168" t="s">
        <v>53</v>
      </c>
      <c r="R188" s="168" t="s">
        <v>53</v>
      </c>
      <c r="S188" s="94"/>
      <c r="T188" s="168" t="s">
        <v>53</v>
      </c>
      <c r="U188" s="168" t="s">
        <v>53</v>
      </c>
      <c r="V188" s="168" t="s">
        <v>53</v>
      </c>
      <c r="W188" s="168" t="s">
        <v>53</v>
      </c>
      <c r="X188" s="168" t="s">
        <v>53</v>
      </c>
      <c r="Y188" s="168" t="s">
        <v>53</v>
      </c>
      <c r="Z188" s="168" t="s">
        <v>53</v>
      </c>
      <c r="AA188" s="168" t="s">
        <v>53</v>
      </c>
      <c r="AB188" s="168" t="s">
        <v>53</v>
      </c>
      <c r="AC188" s="168" t="s">
        <v>53</v>
      </c>
      <c r="AD188" s="168" t="s">
        <v>53</v>
      </c>
      <c r="AE188" s="168" t="s">
        <v>53</v>
      </c>
      <c r="AF188" s="168" t="s">
        <v>53</v>
      </c>
      <c r="AG188" s="168" t="s">
        <v>53</v>
      </c>
      <c r="AH188" s="168"/>
      <c r="AI188" s="168" t="s">
        <v>53</v>
      </c>
      <c r="AJ188" s="168" t="s">
        <v>53</v>
      </c>
      <c r="AK188" s="168" t="s">
        <v>53</v>
      </c>
      <c r="AL188" s="168"/>
      <c r="AM188" s="168"/>
      <c r="AN188" s="37"/>
    </row>
    <row r="189" spans="1:40" ht="16.5">
      <c r="A189" s="895"/>
      <c r="B189" s="896"/>
      <c r="C189" s="15"/>
      <c r="D189" s="1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94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37"/>
    </row>
    <row r="190" spans="1:40" ht="16.5">
      <c r="A190" s="895"/>
      <c r="B190" s="896"/>
      <c r="C190" s="15" t="s">
        <v>33</v>
      </c>
      <c r="D190" s="18"/>
      <c r="E190" s="198">
        <v>130</v>
      </c>
      <c r="F190" s="198">
        <v>75</v>
      </c>
      <c r="G190" s="198">
        <v>100</v>
      </c>
      <c r="H190" s="198">
        <v>50</v>
      </c>
      <c r="I190" s="198">
        <v>10</v>
      </c>
      <c r="J190" s="198">
        <v>30</v>
      </c>
      <c r="K190" s="168" t="s">
        <v>53</v>
      </c>
      <c r="L190" s="168" t="s">
        <v>53</v>
      </c>
      <c r="M190" s="168" t="s">
        <v>53</v>
      </c>
      <c r="N190" s="198">
        <v>1050</v>
      </c>
      <c r="O190" s="198">
        <v>700</v>
      </c>
      <c r="P190" s="168" t="s">
        <v>53</v>
      </c>
      <c r="Q190" s="168" t="s">
        <v>53</v>
      </c>
      <c r="R190" s="168" t="s">
        <v>53</v>
      </c>
      <c r="S190" s="94"/>
      <c r="T190" s="168" t="s">
        <v>53</v>
      </c>
      <c r="U190" s="198">
        <v>60000</v>
      </c>
      <c r="V190" s="198">
        <v>1500</v>
      </c>
      <c r="W190" s="168" t="s">
        <v>53</v>
      </c>
      <c r="X190" s="198">
        <v>6000</v>
      </c>
      <c r="Y190" s="168" t="s">
        <v>53</v>
      </c>
      <c r="Z190" s="168" t="s">
        <v>53</v>
      </c>
      <c r="AA190" s="168" t="s">
        <v>53</v>
      </c>
      <c r="AB190" s="168" t="s">
        <v>53</v>
      </c>
      <c r="AC190" s="168" t="s">
        <v>53</v>
      </c>
      <c r="AD190" s="168" t="s">
        <v>53</v>
      </c>
      <c r="AE190" s="168" t="s">
        <v>53</v>
      </c>
      <c r="AF190" s="168" t="s">
        <v>53</v>
      </c>
      <c r="AG190" s="198">
        <v>7000</v>
      </c>
      <c r="AH190" s="198"/>
      <c r="AI190" s="168" t="s">
        <v>53</v>
      </c>
      <c r="AJ190" s="168" t="s">
        <v>53</v>
      </c>
      <c r="AK190" s="168" t="s">
        <v>53</v>
      </c>
      <c r="AL190" s="168"/>
      <c r="AM190" s="168"/>
      <c r="AN190" s="37"/>
    </row>
    <row r="191" spans="1:40" ht="16.5">
      <c r="A191" s="895"/>
      <c r="B191" s="896"/>
      <c r="C191" s="15"/>
      <c r="D191" s="18"/>
      <c r="E191" s="198"/>
      <c r="F191" s="198"/>
      <c r="G191" s="198"/>
      <c r="H191" s="198"/>
      <c r="I191" s="198"/>
      <c r="J191" s="198"/>
      <c r="K191" s="168"/>
      <c r="L191" s="168"/>
      <c r="M191" s="168"/>
      <c r="N191" s="198"/>
      <c r="O191" s="198"/>
      <c r="P191" s="168"/>
      <c r="Q191" s="168"/>
      <c r="R191" s="168"/>
      <c r="S191" s="94"/>
      <c r="T191" s="168"/>
      <c r="U191" s="198"/>
      <c r="V191" s="198"/>
      <c r="W191" s="168"/>
      <c r="X191" s="198"/>
      <c r="Y191" s="168"/>
      <c r="Z191" s="168"/>
      <c r="AA191" s="168"/>
      <c r="AB191" s="168"/>
      <c r="AC191" s="168"/>
      <c r="AD191" s="168"/>
      <c r="AE191" s="168"/>
      <c r="AF191" s="168"/>
      <c r="AG191" s="198"/>
      <c r="AH191" s="198"/>
      <c r="AI191" s="168"/>
      <c r="AJ191" s="168"/>
      <c r="AK191" s="168"/>
      <c r="AL191" s="168"/>
      <c r="AM191" s="168"/>
      <c r="AN191" s="100"/>
    </row>
    <row r="192" spans="1:40" ht="16.5">
      <c r="A192" s="895"/>
      <c r="B192" s="896"/>
      <c r="C192" s="15" t="s">
        <v>34</v>
      </c>
      <c r="D192" s="18"/>
      <c r="E192" s="168" t="s">
        <v>53</v>
      </c>
      <c r="F192" s="168" t="s">
        <v>53</v>
      </c>
      <c r="G192" s="168" t="s">
        <v>53</v>
      </c>
      <c r="H192" s="168" t="s">
        <v>53</v>
      </c>
      <c r="I192" s="168" t="s">
        <v>53</v>
      </c>
      <c r="J192" s="168" t="s">
        <v>53</v>
      </c>
      <c r="K192" s="168" t="s">
        <v>53</v>
      </c>
      <c r="L192" s="168" t="s">
        <v>53</v>
      </c>
      <c r="M192" s="168" t="s">
        <v>53</v>
      </c>
      <c r="N192" s="168" t="s">
        <v>53</v>
      </c>
      <c r="O192" s="168" t="s">
        <v>53</v>
      </c>
      <c r="P192" s="168" t="s">
        <v>53</v>
      </c>
      <c r="Q192" s="168" t="s">
        <v>53</v>
      </c>
      <c r="R192" s="168" t="s">
        <v>53</v>
      </c>
      <c r="S192" s="94"/>
      <c r="T192" s="168" t="s">
        <v>53</v>
      </c>
      <c r="U192" s="168" t="s">
        <v>53</v>
      </c>
      <c r="V192" s="168" t="s">
        <v>53</v>
      </c>
      <c r="W192" s="168" t="s">
        <v>53</v>
      </c>
      <c r="X192" s="168" t="s">
        <v>53</v>
      </c>
      <c r="Y192" s="168" t="s">
        <v>53</v>
      </c>
      <c r="Z192" s="168" t="s">
        <v>53</v>
      </c>
      <c r="AA192" s="168" t="s">
        <v>53</v>
      </c>
      <c r="AB192" s="168" t="s">
        <v>53</v>
      </c>
      <c r="AC192" s="168" t="s">
        <v>53</v>
      </c>
      <c r="AD192" s="168" t="s">
        <v>53</v>
      </c>
      <c r="AE192" s="168" t="s">
        <v>53</v>
      </c>
      <c r="AF192" s="168" t="s">
        <v>53</v>
      </c>
      <c r="AG192" s="168" t="s">
        <v>53</v>
      </c>
      <c r="AH192" s="168"/>
      <c r="AI192" s="168" t="s">
        <v>53</v>
      </c>
      <c r="AJ192" s="168" t="s">
        <v>53</v>
      </c>
      <c r="AK192" s="168" t="s">
        <v>53</v>
      </c>
      <c r="AL192" s="168"/>
      <c r="AM192" s="168"/>
      <c r="AN192" s="37"/>
    </row>
    <row r="193" spans="1:40" ht="16.5">
      <c r="A193" s="895"/>
      <c r="B193" s="896"/>
      <c r="C193" s="15"/>
      <c r="D193" s="1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94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2"/>
    </row>
    <row r="194" spans="1:40" ht="16.5">
      <c r="A194" s="895"/>
      <c r="B194" s="896"/>
      <c r="C194" s="15" t="s">
        <v>98</v>
      </c>
      <c r="D194" s="18"/>
      <c r="E194" s="198">
        <v>130</v>
      </c>
      <c r="F194" s="198">
        <v>75</v>
      </c>
      <c r="G194" s="198">
        <v>100</v>
      </c>
      <c r="H194" s="198">
        <v>50</v>
      </c>
      <c r="I194" s="198">
        <v>10</v>
      </c>
      <c r="J194" s="198">
        <v>30</v>
      </c>
      <c r="K194" s="168" t="s">
        <v>53</v>
      </c>
      <c r="L194" s="168" t="s">
        <v>53</v>
      </c>
      <c r="M194" s="198">
        <v>500</v>
      </c>
      <c r="N194" s="198">
        <v>1050</v>
      </c>
      <c r="O194" s="198">
        <v>700</v>
      </c>
      <c r="P194" s="198">
        <v>150</v>
      </c>
      <c r="Q194" s="198">
        <v>375</v>
      </c>
      <c r="R194" s="168" t="s">
        <v>53</v>
      </c>
      <c r="S194" s="94"/>
      <c r="T194" s="168" t="s">
        <v>53</v>
      </c>
      <c r="U194" s="198">
        <v>60000</v>
      </c>
      <c r="V194" s="198">
        <v>1500</v>
      </c>
      <c r="W194" s="168" t="s">
        <v>53</v>
      </c>
      <c r="X194" s="198">
        <v>6000</v>
      </c>
      <c r="Y194" s="168" t="s">
        <v>53</v>
      </c>
      <c r="Z194" s="168" t="s">
        <v>53</v>
      </c>
      <c r="AA194" s="168" t="s">
        <v>53</v>
      </c>
      <c r="AB194" s="168" t="s">
        <v>53</v>
      </c>
      <c r="AC194" s="168" t="s">
        <v>53</v>
      </c>
      <c r="AD194" s="168" t="s">
        <v>53</v>
      </c>
      <c r="AE194" s="168" t="s">
        <v>53</v>
      </c>
      <c r="AF194" s="168" t="s">
        <v>53</v>
      </c>
      <c r="AG194" s="198">
        <v>7000</v>
      </c>
      <c r="AH194" s="198"/>
      <c r="AI194" s="168" t="s">
        <v>53</v>
      </c>
      <c r="AJ194" s="168" t="s">
        <v>53</v>
      </c>
      <c r="AK194" s="168" t="s">
        <v>53</v>
      </c>
      <c r="AL194" s="168"/>
      <c r="AM194" s="168"/>
      <c r="AN194" s="37"/>
    </row>
    <row r="195" spans="1:40" ht="16.5">
      <c r="A195" s="895"/>
      <c r="B195" s="896"/>
      <c r="C195" s="15"/>
      <c r="D195" s="18"/>
      <c r="E195" s="198"/>
      <c r="F195" s="198"/>
      <c r="G195" s="198"/>
      <c r="H195" s="198"/>
      <c r="I195" s="198"/>
      <c r="J195" s="198"/>
      <c r="K195" s="168"/>
      <c r="L195" s="168"/>
      <c r="M195" s="198"/>
      <c r="N195" s="198"/>
      <c r="O195" s="198"/>
      <c r="P195" s="198"/>
      <c r="Q195" s="198"/>
      <c r="R195" s="168"/>
      <c r="S195" s="94"/>
      <c r="T195" s="168"/>
      <c r="U195" s="198"/>
      <c r="V195" s="198"/>
      <c r="W195" s="168"/>
      <c r="X195" s="198"/>
      <c r="Y195" s="168"/>
      <c r="Z195" s="168"/>
      <c r="AA195" s="168"/>
      <c r="AB195" s="168"/>
      <c r="AC195" s="168"/>
      <c r="AD195" s="168"/>
      <c r="AE195" s="168"/>
      <c r="AF195" s="168"/>
      <c r="AG195" s="198"/>
      <c r="AH195" s="198"/>
      <c r="AI195" s="168"/>
      <c r="AJ195" s="168"/>
      <c r="AK195" s="168"/>
      <c r="AL195" s="168"/>
      <c r="AM195" s="168"/>
      <c r="AN195" s="37"/>
    </row>
    <row r="196" spans="1:40" ht="16.5">
      <c r="A196" s="895"/>
      <c r="B196" s="896"/>
      <c r="C196" s="15" t="s">
        <v>99</v>
      </c>
      <c r="D196" s="18"/>
      <c r="E196" s="168" t="s">
        <v>53</v>
      </c>
      <c r="F196" s="168" t="s">
        <v>53</v>
      </c>
      <c r="G196" s="168" t="s">
        <v>53</v>
      </c>
      <c r="H196" s="168" t="s">
        <v>53</v>
      </c>
      <c r="I196" s="168" t="s">
        <v>53</v>
      </c>
      <c r="J196" s="168" t="s">
        <v>53</v>
      </c>
      <c r="K196" s="168" t="s">
        <v>53</v>
      </c>
      <c r="L196" s="168" t="s">
        <v>53</v>
      </c>
      <c r="M196" s="168" t="s">
        <v>53</v>
      </c>
      <c r="N196" s="168" t="s">
        <v>53</v>
      </c>
      <c r="O196" s="168" t="s">
        <v>53</v>
      </c>
      <c r="P196" s="168" t="s">
        <v>53</v>
      </c>
      <c r="Q196" s="168" t="s">
        <v>53</v>
      </c>
      <c r="R196" s="168" t="s">
        <v>53</v>
      </c>
      <c r="S196" s="94"/>
      <c r="T196" s="168" t="s">
        <v>53</v>
      </c>
      <c r="U196" s="168" t="s">
        <v>53</v>
      </c>
      <c r="V196" s="168" t="s">
        <v>53</v>
      </c>
      <c r="W196" s="168" t="s">
        <v>53</v>
      </c>
      <c r="X196" s="168" t="s">
        <v>53</v>
      </c>
      <c r="Y196" s="168" t="s">
        <v>53</v>
      </c>
      <c r="Z196" s="168" t="s">
        <v>53</v>
      </c>
      <c r="AA196" s="168" t="s">
        <v>53</v>
      </c>
      <c r="AB196" s="168" t="s">
        <v>53</v>
      </c>
      <c r="AC196" s="168" t="s">
        <v>53</v>
      </c>
      <c r="AD196" s="168" t="s">
        <v>53</v>
      </c>
      <c r="AE196" s="168" t="s">
        <v>53</v>
      </c>
      <c r="AF196" s="168" t="s">
        <v>53</v>
      </c>
      <c r="AG196" s="168" t="s">
        <v>53</v>
      </c>
      <c r="AH196" s="168"/>
      <c r="AI196" s="168" t="s">
        <v>53</v>
      </c>
      <c r="AJ196" s="168" t="s">
        <v>53</v>
      </c>
      <c r="AK196" s="168" t="s">
        <v>53</v>
      </c>
      <c r="AL196" s="168"/>
      <c r="AM196" s="168"/>
      <c r="AN196" s="37"/>
    </row>
    <row r="197" spans="1:40" ht="16.5">
      <c r="A197" s="897"/>
      <c r="B197" s="898"/>
      <c r="C197" s="15"/>
      <c r="D197" s="18"/>
      <c r="E197" s="198"/>
      <c r="F197" s="16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94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37"/>
    </row>
    <row r="198" spans="1:40" ht="75">
      <c r="A198" s="187">
        <v>7</v>
      </c>
      <c r="B198" s="123" t="s">
        <v>202</v>
      </c>
      <c r="C198" s="72" t="s">
        <v>150</v>
      </c>
      <c r="D198" s="18" t="s">
        <v>0</v>
      </c>
      <c r="E198" s="77" t="s">
        <v>1</v>
      </c>
      <c r="F198" s="77" t="s">
        <v>2</v>
      </c>
      <c r="G198" s="77" t="s">
        <v>3</v>
      </c>
      <c r="H198" s="77" t="s">
        <v>4</v>
      </c>
      <c r="I198" s="77" t="s">
        <v>5</v>
      </c>
      <c r="J198" s="77" t="s">
        <v>6</v>
      </c>
      <c r="K198" s="77" t="s">
        <v>7</v>
      </c>
      <c r="L198" s="77" t="s">
        <v>8</v>
      </c>
      <c r="M198" s="77" t="s">
        <v>9</v>
      </c>
      <c r="N198" s="77" t="s">
        <v>10</v>
      </c>
      <c r="O198" s="77" t="s">
        <v>11</v>
      </c>
      <c r="P198" s="77" t="s">
        <v>12</v>
      </c>
      <c r="Q198" s="77" t="s">
        <v>13</v>
      </c>
      <c r="R198" s="196" t="s">
        <v>141</v>
      </c>
      <c r="S198" s="18" t="s">
        <v>14</v>
      </c>
      <c r="T198" s="77" t="s">
        <v>15</v>
      </c>
      <c r="U198" s="77" t="s">
        <v>16</v>
      </c>
      <c r="V198" s="77" t="s">
        <v>17</v>
      </c>
      <c r="W198" s="77" t="s">
        <v>18</v>
      </c>
      <c r="X198" s="77" t="s">
        <v>19</v>
      </c>
      <c r="Y198" s="77" t="s">
        <v>20</v>
      </c>
      <c r="Z198" s="77" t="s">
        <v>21</v>
      </c>
      <c r="AA198" s="77" t="s">
        <v>22</v>
      </c>
      <c r="AB198" s="77" t="s">
        <v>23</v>
      </c>
      <c r="AC198" s="77" t="s">
        <v>24</v>
      </c>
      <c r="AD198" s="77" t="s">
        <v>25</v>
      </c>
      <c r="AE198" s="77" t="s">
        <v>26</v>
      </c>
      <c r="AF198" s="77" t="s">
        <v>27</v>
      </c>
      <c r="AG198" s="77" t="s">
        <v>28</v>
      </c>
      <c r="AH198" s="196"/>
      <c r="AI198" s="196" t="s">
        <v>142</v>
      </c>
      <c r="AJ198" s="197" t="s">
        <v>143</v>
      </c>
      <c r="AK198" s="77" t="s">
        <v>144</v>
      </c>
      <c r="AL198" s="77"/>
      <c r="AM198" s="77"/>
      <c r="AN198" s="187" t="s">
        <v>36</v>
      </c>
    </row>
    <row r="199" spans="1:40" ht="33">
      <c r="A199" s="893"/>
      <c r="B199" s="894"/>
      <c r="C199" s="6" t="s">
        <v>37</v>
      </c>
      <c r="D199" s="11"/>
      <c r="E199" s="29" t="s">
        <v>45</v>
      </c>
      <c r="F199" s="29" t="s">
        <v>46</v>
      </c>
      <c r="G199" s="29"/>
      <c r="H199" s="29" t="s">
        <v>38</v>
      </c>
      <c r="I199" s="29" t="s">
        <v>39</v>
      </c>
      <c r="J199" s="29" t="s">
        <v>40</v>
      </c>
      <c r="K199" s="29" t="s">
        <v>41</v>
      </c>
      <c r="L199" s="29" t="s">
        <v>42</v>
      </c>
      <c r="M199" s="29" t="s">
        <v>43</v>
      </c>
      <c r="N199" s="29" t="s">
        <v>47</v>
      </c>
      <c r="O199" s="29" t="s">
        <v>48</v>
      </c>
      <c r="P199" s="29" t="s">
        <v>49</v>
      </c>
      <c r="Q199" s="29" t="s">
        <v>50</v>
      </c>
      <c r="R199" s="29"/>
      <c r="S199" s="30"/>
      <c r="T199" s="29" t="s">
        <v>51</v>
      </c>
      <c r="U199" s="29" t="s">
        <v>52</v>
      </c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31"/>
      <c r="AJ199" s="145"/>
      <c r="AK199" s="2"/>
      <c r="AL199" s="2"/>
      <c r="AM199" s="2"/>
      <c r="AN199" s="2"/>
    </row>
    <row r="200" spans="1:40" ht="16.5">
      <c r="A200" s="895"/>
      <c r="B200" s="896"/>
      <c r="C200" s="71" t="s">
        <v>29</v>
      </c>
      <c r="D200" s="94"/>
      <c r="E200" s="198">
        <v>100</v>
      </c>
      <c r="F200" s="198">
        <v>75</v>
      </c>
      <c r="G200" s="168" t="s">
        <v>53</v>
      </c>
      <c r="H200" s="198">
        <v>50</v>
      </c>
      <c r="I200" s="198">
        <v>10</v>
      </c>
      <c r="J200" s="198">
        <v>30</v>
      </c>
      <c r="K200" s="198">
        <v>250</v>
      </c>
      <c r="L200" s="198">
        <v>250</v>
      </c>
      <c r="M200" s="198"/>
      <c r="N200" s="198">
        <v>1600</v>
      </c>
      <c r="O200" s="198">
        <v>700</v>
      </c>
      <c r="P200" s="168" t="s">
        <v>53</v>
      </c>
      <c r="Q200" s="168" t="s">
        <v>53</v>
      </c>
      <c r="R200" s="168" t="s">
        <v>53</v>
      </c>
      <c r="S200" s="94"/>
      <c r="T200" s="198">
        <v>230</v>
      </c>
      <c r="U200" s="198">
        <v>1200</v>
      </c>
      <c r="V200" s="198">
        <v>500</v>
      </c>
      <c r="W200" s="198">
        <v>5000</v>
      </c>
      <c r="X200" s="198">
        <v>250</v>
      </c>
      <c r="Y200" s="198">
        <v>35</v>
      </c>
      <c r="Z200" s="198">
        <v>35</v>
      </c>
      <c r="AA200" s="168" t="s">
        <v>53</v>
      </c>
      <c r="AB200" s="198">
        <v>100</v>
      </c>
      <c r="AC200" s="198">
        <v>150</v>
      </c>
      <c r="AD200" s="168" t="s">
        <v>53</v>
      </c>
      <c r="AE200" s="168" t="s">
        <v>53</v>
      </c>
      <c r="AF200" s="198">
        <v>500</v>
      </c>
      <c r="AG200" s="168" t="s">
        <v>53</v>
      </c>
      <c r="AH200" s="168"/>
      <c r="AI200" s="198">
        <v>500</v>
      </c>
      <c r="AJ200" s="199">
        <v>250</v>
      </c>
      <c r="AK200" s="168" t="s">
        <v>53</v>
      </c>
      <c r="AL200" s="168"/>
      <c r="AM200" s="168"/>
      <c r="AN200" s="73"/>
    </row>
    <row r="201" spans="1:40" ht="16.5">
      <c r="A201" s="895"/>
      <c r="B201" s="896"/>
      <c r="C201" s="71"/>
      <c r="D201" s="94"/>
      <c r="E201" s="198"/>
      <c r="F201" s="198"/>
      <c r="G201" s="168"/>
      <c r="H201" s="198"/>
      <c r="I201" s="198"/>
      <c r="J201" s="198"/>
      <c r="K201" s="198"/>
      <c r="L201" s="198"/>
      <c r="M201" s="198"/>
      <c r="N201" s="198"/>
      <c r="O201" s="198"/>
      <c r="P201" s="168"/>
      <c r="Q201" s="168"/>
      <c r="R201" s="168"/>
      <c r="S201" s="94"/>
      <c r="T201" s="198"/>
      <c r="U201" s="198"/>
      <c r="V201" s="198"/>
      <c r="W201" s="198"/>
      <c r="X201" s="198"/>
      <c r="Y201" s="198"/>
      <c r="Z201" s="198"/>
      <c r="AA201" s="168"/>
      <c r="AB201" s="198"/>
      <c r="AC201" s="198"/>
      <c r="AD201" s="168"/>
      <c r="AE201" s="168"/>
      <c r="AF201" s="198"/>
      <c r="AG201" s="168"/>
      <c r="AH201" s="168"/>
      <c r="AI201" s="198"/>
      <c r="AJ201" s="199"/>
      <c r="AK201" s="168"/>
      <c r="AL201" s="168"/>
      <c r="AM201" s="168"/>
      <c r="AN201" s="73"/>
    </row>
    <row r="202" spans="1:40" ht="16.5">
      <c r="A202" s="895"/>
      <c r="B202" s="896"/>
      <c r="C202" s="71" t="s">
        <v>30</v>
      </c>
      <c r="D202" s="94"/>
      <c r="E202" s="168" t="s">
        <v>53</v>
      </c>
      <c r="F202" s="168" t="s">
        <v>53</v>
      </c>
      <c r="G202" s="168" t="s">
        <v>53</v>
      </c>
      <c r="H202" s="168" t="s">
        <v>53</v>
      </c>
      <c r="I202" s="168" t="s">
        <v>53</v>
      </c>
      <c r="J202" s="168" t="s">
        <v>53</v>
      </c>
      <c r="K202" s="168" t="s">
        <v>53</v>
      </c>
      <c r="L202" s="168" t="s">
        <v>53</v>
      </c>
      <c r="M202" s="168" t="s">
        <v>53</v>
      </c>
      <c r="N202" s="168" t="s">
        <v>53</v>
      </c>
      <c r="O202" s="168" t="s">
        <v>53</v>
      </c>
      <c r="P202" s="168" t="s">
        <v>53</v>
      </c>
      <c r="Q202" s="168" t="s">
        <v>53</v>
      </c>
      <c r="R202" s="168" t="s">
        <v>53</v>
      </c>
      <c r="S202" s="94"/>
      <c r="T202" s="168" t="s">
        <v>53</v>
      </c>
      <c r="U202" s="168" t="s">
        <v>53</v>
      </c>
      <c r="V202" s="168" t="s">
        <v>53</v>
      </c>
      <c r="W202" s="168" t="s">
        <v>53</v>
      </c>
      <c r="X202" s="168" t="s">
        <v>53</v>
      </c>
      <c r="Y202" s="168" t="s">
        <v>53</v>
      </c>
      <c r="Z202" s="168" t="s">
        <v>53</v>
      </c>
      <c r="AA202" s="168" t="s">
        <v>53</v>
      </c>
      <c r="AB202" s="168" t="s">
        <v>53</v>
      </c>
      <c r="AC202" s="168" t="s">
        <v>53</v>
      </c>
      <c r="AD202" s="168" t="s">
        <v>53</v>
      </c>
      <c r="AE202" s="168" t="s">
        <v>53</v>
      </c>
      <c r="AF202" s="168" t="s">
        <v>53</v>
      </c>
      <c r="AG202" s="168" t="s">
        <v>53</v>
      </c>
      <c r="AH202" s="168"/>
      <c r="AI202" s="168" t="s">
        <v>53</v>
      </c>
      <c r="AJ202" s="168" t="s">
        <v>53</v>
      </c>
      <c r="AK202" s="168" t="s">
        <v>53</v>
      </c>
      <c r="AL202" s="168"/>
      <c r="AM202" s="168"/>
      <c r="AN202" s="73"/>
    </row>
    <row r="203" spans="1:40" ht="16.5">
      <c r="A203" s="895"/>
      <c r="B203" s="896"/>
      <c r="C203" s="71"/>
      <c r="D203" s="94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94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73"/>
    </row>
    <row r="204" spans="1:40" ht="16.5">
      <c r="A204" s="895"/>
      <c r="B204" s="896"/>
      <c r="C204" s="71" t="s">
        <v>31</v>
      </c>
      <c r="D204" s="94"/>
      <c r="E204" s="198">
        <v>100</v>
      </c>
      <c r="F204" s="198">
        <v>75</v>
      </c>
      <c r="G204" s="168" t="s">
        <v>53</v>
      </c>
      <c r="H204" s="198">
        <v>50</v>
      </c>
      <c r="I204" s="198">
        <v>10</v>
      </c>
      <c r="J204" s="198">
        <v>30</v>
      </c>
      <c r="K204" s="168" t="s">
        <v>53</v>
      </c>
      <c r="L204" s="168" t="s">
        <v>53</v>
      </c>
      <c r="M204" s="168" t="s">
        <v>53</v>
      </c>
      <c r="N204" s="198">
        <v>1600</v>
      </c>
      <c r="O204" s="198">
        <v>700</v>
      </c>
      <c r="P204" s="198">
        <v>150</v>
      </c>
      <c r="Q204" s="198">
        <v>375</v>
      </c>
      <c r="R204" s="168" t="s">
        <v>53</v>
      </c>
      <c r="S204" s="94"/>
      <c r="T204" s="168" t="s">
        <v>53</v>
      </c>
      <c r="U204" s="198">
        <v>1200</v>
      </c>
      <c r="V204" s="198">
        <v>500</v>
      </c>
      <c r="W204" s="198">
        <v>5000</v>
      </c>
      <c r="X204" s="198">
        <v>250</v>
      </c>
      <c r="Y204" s="198">
        <v>35</v>
      </c>
      <c r="Z204" s="198">
        <v>35</v>
      </c>
      <c r="AA204" s="168" t="s">
        <v>53</v>
      </c>
      <c r="AB204" s="168" t="s">
        <v>53</v>
      </c>
      <c r="AC204" s="168" t="s">
        <v>53</v>
      </c>
      <c r="AD204" s="168" t="s">
        <v>53</v>
      </c>
      <c r="AE204" s="168" t="s">
        <v>53</v>
      </c>
      <c r="AF204" s="168" t="s">
        <v>53</v>
      </c>
      <c r="AG204" s="168" t="s">
        <v>53</v>
      </c>
      <c r="AH204" s="168"/>
      <c r="AI204" s="168" t="s">
        <v>53</v>
      </c>
      <c r="AJ204" s="168" t="s">
        <v>53</v>
      </c>
      <c r="AK204" s="168" t="s">
        <v>53</v>
      </c>
      <c r="AL204" s="168"/>
      <c r="AM204" s="168"/>
      <c r="AN204" s="73"/>
    </row>
    <row r="205" spans="1:40" ht="16.5">
      <c r="A205" s="895"/>
      <c r="B205" s="896"/>
      <c r="C205" s="71"/>
      <c r="D205" s="94"/>
      <c r="E205" s="198"/>
      <c r="F205" s="198"/>
      <c r="G205" s="168"/>
      <c r="H205" s="198"/>
      <c r="I205" s="198"/>
      <c r="J205" s="198"/>
      <c r="K205" s="168"/>
      <c r="L205" s="168"/>
      <c r="M205" s="168"/>
      <c r="N205" s="198"/>
      <c r="O205" s="198"/>
      <c r="P205" s="168"/>
      <c r="Q205" s="168"/>
      <c r="R205" s="168"/>
      <c r="S205" s="94"/>
      <c r="T205" s="168"/>
      <c r="U205" s="198"/>
      <c r="V205" s="198"/>
      <c r="W205" s="198"/>
      <c r="X205" s="198"/>
      <c r="Y205" s="198"/>
      <c r="Z205" s="19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73"/>
    </row>
    <row r="206" spans="1:40" ht="16.5">
      <c r="A206" s="895"/>
      <c r="B206" s="896"/>
      <c r="C206" s="71" t="s">
        <v>32</v>
      </c>
      <c r="D206" s="94"/>
      <c r="E206" s="168" t="s">
        <v>53</v>
      </c>
      <c r="F206" s="168" t="s">
        <v>53</v>
      </c>
      <c r="G206" s="168" t="s">
        <v>53</v>
      </c>
      <c r="H206" s="168" t="s">
        <v>53</v>
      </c>
      <c r="I206" s="168" t="s">
        <v>53</v>
      </c>
      <c r="J206" s="168" t="s">
        <v>53</v>
      </c>
      <c r="K206" s="168" t="s">
        <v>53</v>
      </c>
      <c r="L206" s="168" t="s">
        <v>53</v>
      </c>
      <c r="M206" s="168" t="s">
        <v>53</v>
      </c>
      <c r="N206" s="168" t="s">
        <v>53</v>
      </c>
      <c r="O206" s="168" t="s">
        <v>53</v>
      </c>
      <c r="P206" s="168" t="s">
        <v>53</v>
      </c>
      <c r="Q206" s="168" t="s">
        <v>53</v>
      </c>
      <c r="R206" s="168" t="s">
        <v>53</v>
      </c>
      <c r="S206" s="94"/>
      <c r="T206" s="168" t="s">
        <v>53</v>
      </c>
      <c r="U206" s="168" t="s">
        <v>53</v>
      </c>
      <c r="V206" s="168" t="s">
        <v>53</v>
      </c>
      <c r="W206" s="168" t="s">
        <v>53</v>
      </c>
      <c r="X206" s="168" t="s">
        <v>53</v>
      </c>
      <c r="Y206" s="168" t="s">
        <v>53</v>
      </c>
      <c r="Z206" s="168" t="s">
        <v>53</v>
      </c>
      <c r="AA206" s="168" t="s">
        <v>53</v>
      </c>
      <c r="AB206" s="168" t="s">
        <v>53</v>
      </c>
      <c r="AC206" s="168" t="s">
        <v>53</v>
      </c>
      <c r="AD206" s="168" t="s">
        <v>53</v>
      </c>
      <c r="AE206" s="168" t="s">
        <v>53</v>
      </c>
      <c r="AF206" s="168" t="s">
        <v>53</v>
      </c>
      <c r="AG206" s="168" t="s">
        <v>53</v>
      </c>
      <c r="AH206" s="168"/>
      <c r="AI206" s="168" t="s">
        <v>53</v>
      </c>
      <c r="AJ206" s="168" t="s">
        <v>53</v>
      </c>
      <c r="AK206" s="168" t="s">
        <v>53</v>
      </c>
      <c r="AL206" s="168"/>
      <c r="AM206" s="168"/>
      <c r="AN206" s="73"/>
    </row>
    <row r="207" spans="1:40" ht="16.5">
      <c r="A207" s="897"/>
      <c r="B207" s="898"/>
      <c r="C207" s="71"/>
      <c r="D207" s="94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98"/>
      <c r="Q207" s="198"/>
      <c r="R207" s="190"/>
      <c r="S207" s="94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90"/>
      <c r="AI207" s="190"/>
      <c r="AJ207" s="200"/>
      <c r="AK207" s="168"/>
      <c r="AL207" s="168"/>
      <c r="AM207" s="168"/>
      <c r="AN207" s="73"/>
    </row>
    <row r="208" spans="1:40" ht="16.5">
      <c r="A208" s="100" t="s">
        <v>139</v>
      </c>
      <c r="B208" s="101"/>
      <c r="C208" s="201"/>
      <c r="D208" s="202"/>
      <c r="E208" s="203">
        <v>1</v>
      </c>
      <c r="F208" s="203">
        <v>2</v>
      </c>
      <c r="G208" s="203">
        <v>3</v>
      </c>
      <c r="H208" s="203">
        <v>4</v>
      </c>
      <c r="I208" s="203">
        <v>5</v>
      </c>
      <c r="J208" s="203">
        <v>6</v>
      </c>
      <c r="K208" s="203">
        <v>7</v>
      </c>
      <c r="L208" s="203">
        <v>8</v>
      </c>
      <c r="M208" s="203">
        <v>9</v>
      </c>
      <c r="N208" s="203">
        <v>10</v>
      </c>
      <c r="O208" s="203">
        <v>11</v>
      </c>
      <c r="P208" s="203">
        <v>12</v>
      </c>
      <c r="Q208" s="203">
        <v>13</v>
      </c>
      <c r="R208" s="202">
        <v>14</v>
      </c>
      <c r="S208" s="204"/>
      <c r="T208" s="203">
        <v>15</v>
      </c>
      <c r="U208" s="203">
        <v>16</v>
      </c>
      <c r="V208" s="203">
        <v>17</v>
      </c>
      <c r="W208" s="203">
        <v>18</v>
      </c>
      <c r="X208" s="203">
        <v>19</v>
      </c>
      <c r="Y208" s="203">
        <v>20</v>
      </c>
      <c r="Z208" s="203">
        <v>21</v>
      </c>
      <c r="AA208" s="203">
        <v>22</v>
      </c>
      <c r="AB208" s="203">
        <v>23</v>
      </c>
      <c r="AC208" s="203">
        <v>24</v>
      </c>
      <c r="AD208" s="203">
        <v>25</v>
      </c>
      <c r="AE208" s="203">
        <v>26</v>
      </c>
      <c r="AF208" s="203">
        <v>27</v>
      </c>
      <c r="AG208" s="203">
        <v>28</v>
      </c>
      <c r="AH208" s="203"/>
      <c r="AI208" s="203">
        <v>29</v>
      </c>
      <c r="AJ208" s="205">
        <v>30</v>
      </c>
      <c r="AK208" s="206">
        <v>31</v>
      </c>
      <c r="AL208" s="206"/>
      <c r="AM208" s="206"/>
      <c r="AN208" s="100">
        <v>32</v>
      </c>
    </row>
    <row r="209" spans="1:40" ht="75">
      <c r="A209" s="187">
        <v>8</v>
      </c>
      <c r="B209" s="123" t="s">
        <v>204</v>
      </c>
      <c r="C209" s="72" t="s">
        <v>205</v>
      </c>
      <c r="D209" s="18" t="s">
        <v>0</v>
      </c>
      <c r="E209" s="77" t="s">
        <v>1</v>
      </c>
      <c r="F209" s="77" t="s">
        <v>2</v>
      </c>
      <c r="G209" s="77" t="s">
        <v>3</v>
      </c>
      <c r="H209" s="77" t="s">
        <v>4</v>
      </c>
      <c r="I209" s="77" t="s">
        <v>5</v>
      </c>
      <c r="J209" s="77" t="s">
        <v>6</v>
      </c>
      <c r="K209" s="77" t="s">
        <v>7</v>
      </c>
      <c r="L209" s="77" t="s">
        <v>8</v>
      </c>
      <c r="M209" s="77" t="s">
        <v>9</v>
      </c>
      <c r="N209" s="77" t="s">
        <v>10</v>
      </c>
      <c r="O209" s="77" t="s">
        <v>11</v>
      </c>
      <c r="P209" s="77" t="s">
        <v>12</v>
      </c>
      <c r="Q209" s="77" t="s">
        <v>13</v>
      </c>
      <c r="R209" s="196" t="s">
        <v>141</v>
      </c>
      <c r="S209" s="18" t="s">
        <v>14</v>
      </c>
      <c r="T209" s="77" t="s">
        <v>15</v>
      </c>
      <c r="U209" s="77" t="s">
        <v>16</v>
      </c>
      <c r="V209" s="77" t="s">
        <v>17</v>
      </c>
      <c r="W209" s="77" t="s">
        <v>18</v>
      </c>
      <c r="X209" s="77" t="s">
        <v>19</v>
      </c>
      <c r="Y209" s="77" t="s">
        <v>20</v>
      </c>
      <c r="Z209" s="77" t="s">
        <v>21</v>
      </c>
      <c r="AA209" s="77" t="s">
        <v>22</v>
      </c>
      <c r="AB209" s="77" t="s">
        <v>23</v>
      </c>
      <c r="AC209" s="77" t="s">
        <v>24</v>
      </c>
      <c r="AD209" s="77" t="s">
        <v>25</v>
      </c>
      <c r="AE209" s="77" t="s">
        <v>26</v>
      </c>
      <c r="AF209" s="77" t="s">
        <v>27</v>
      </c>
      <c r="AG209" s="77" t="s">
        <v>28</v>
      </c>
      <c r="AH209" s="196"/>
      <c r="AI209" s="196" t="s">
        <v>142</v>
      </c>
      <c r="AJ209" s="197" t="s">
        <v>143</v>
      </c>
      <c r="AK209" s="77" t="s">
        <v>144</v>
      </c>
      <c r="AL209" s="77"/>
      <c r="AM209" s="77"/>
      <c r="AN209" s="187" t="s">
        <v>36</v>
      </c>
    </row>
    <row r="210" spans="1:40" ht="33">
      <c r="A210" s="893"/>
      <c r="B210" s="894"/>
      <c r="C210" s="6" t="s">
        <v>37</v>
      </c>
      <c r="D210" s="11"/>
      <c r="E210" s="29" t="s">
        <v>45</v>
      </c>
      <c r="F210" s="29" t="s">
        <v>46</v>
      </c>
      <c r="G210" s="29"/>
      <c r="H210" s="29" t="s">
        <v>38</v>
      </c>
      <c r="I210" s="29" t="s">
        <v>39</v>
      </c>
      <c r="J210" s="29" t="s">
        <v>40</v>
      </c>
      <c r="K210" s="29" t="s">
        <v>41</v>
      </c>
      <c r="L210" s="29" t="s">
        <v>42</v>
      </c>
      <c r="M210" s="29" t="s">
        <v>43</v>
      </c>
      <c r="N210" s="29" t="s">
        <v>47</v>
      </c>
      <c r="O210" s="29" t="s">
        <v>48</v>
      </c>
      <c r="P210" s="29" t="s">
        <v>49</v>
      </c>
      <c r="Q210" s="29" t="s">
        <v>50</v>
      </c>
      <c r="R210" s="29"/>
      <c r="S210" s="30"/>
      <c r="T210" s="29" t="s">
        <v>51</v>
      </c>
      <c r="U210" s="29" t="s">
        <v>52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31"/>
      <c r="AJ210" s="145"/>
      <c r="AK210" s="2"/>
      <c r="AL210" s="2"/>
      <c r="AM210" s="2"/>
      <c r="AN210" s="2"/>
    </row>
    <row r="211" spans="1:40" ht="16.5">
      <c r="A211" s="895"/>
      <c r="B211" s="896"/>
      <c r="C211" s="15" t="s">
        <v>29</v>
      </c>
      <c r="D211" s="18"/>
      <c r="E211" s="84">
        <v>100</v>
      </c>
      <c r="F211" s="198">
        <v>75</v>
      </c>
      <c r="G211" s="168" t="s">
        <v>53</v>
      </c>
      <c r="H211" s="84">
        <v>50</v>
      </c>
      <c r="I211" s="84">
        <v>10</v>
      </c>
      <c r="J211" s="84">
        <v>30</v>
      </c>
      <c r="K211" s="198">
        <v>250</v>
      </c>
      <c r="L211" s="198">
        <v>250</v>
      </c>
      <c r="M211" s="168" t="s">
        <v>53</v>
      </c>
      <c r="N211" s="84">
        <v>1050</v>
      </c>
      <c r="O211" s="198">
        <v>1500</v>
      </c>
      <c r="P211" s="168" t="s">
        <v>53</v>
      </c>
      <c r="Q211" s="168" t="s">
        <v>53</v>
      </c>
      <c r="R211" s="168" t="s">
        <v>53</v>
      </c>
      <c r="S211" s="94"/>
      <c r="T211" s="84">
        <v>230</v>
      </c>
      <c r="U211" s="84">
        <v>800</v>
      </c>
      <c r="V211" s="84">
        <v>500</v>
      </c>
      <c r="W211" s="84">
        <v>300</v>
      </c>
      <c r="X211" s="84">
        <v>250</v>
      </c>
      <c r="Y211" s="84">
        <v>35</v>
      </c>
      <c r="Z211" s="84">
        <v>35</v>
      </c>
      <c r="AA211" s="168" t="s">
        <v>53</v>
      </c>
      <c r="AB211" s="84">
        <v>100</v>
      </c>
      <c r="AC211" s="84">
        <v>150</v>
      </c>
      <c r="AD211" s="168" t="s">
        <v>53</v>
      </c>
      <c r="AE211" s="84">
        <v>50</v>
      </c>
      <c r="AF211" s="168" t="s">
        <v>53</v>
      </c>
      <c r="AG211" s="25">
        <v>1000</v>
      </c>
      <c r="AH211" s="25"/>
      <c r="AI211" s="168" t="s">
        <v>53</v>
      </c>
      <c r="AJ211" s="168" t="s">
        <v>53</v>
      </c>
      <c r="AK211" s="168" t="s">
        <v>53</v>
      </c>
      <c r="AL211" s="168"/>
      <c r="AM211" s="168"/>
      <c r="AN211" s="2"/>
    </row>
    <row r="212" spans="1:40" ht="16.5">
      <c r="A212" s="895"/>
      <c r="B212" s="896"/>
      <c r="C212" s="15"/>
      <c r="D212" s="18"/>
      <c r="E212" s="198"/>
      <c r="F212" s="198"/>
      <c r="G212" s="168"/>
      <c r="H212" s="198"/>
      <c r="I212" s="198"/>
      <c r="J212" s="198"/>
      <c r="K212" s="198"/>
      <c r="L212" s="198"/>
      <c r="M212" s="168"/>
      <c r="N212" s="198"/>
      <c r="O212" s="198"/>
      <c r="P212" s="168"/>
      <c r="Q212" s="168"/>
      <c r="R212" s="168"/>
      <c r="S212" s="94"/>
      <c r="T212" s="198"/>
      <c r="U212" s="198"/>
      <c r="V212" s="198"/>
      <c r="W212" s="168"/>
      <c r="X212" s="198"/>
      <c r="Y212" s="198"/>
      <c r="Z212" s="198"/>
      <c r="AA212" s="168"/>
      <c r="AB212" s="168"/>
      <c r="AC212" s="19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2"/>
    </row>
    <row r="213" spans="1:40" ht="16.5">
      <c r="A213" s="895"/>
      <c r="B213" s="896"/>
      <c r="C213" s="15" t="s">
        <v>30</v>
      </c>
      <c r="D213" s="18"/>
      <c r="E213" s="168" t="s">
        <v>53</v>
      </c>
      <c r="F213" s="168" t="s">
        <v>53</v>
      </c>
      <c r="G213" s="168" t="s">
        <v>53</v>
      </c>
      <c r="H213" s="168" t="s">
        <v>53</v>
      </c>
      <c r="I213" s="168" t="s">
        <v>53</v>
      </c>
      <c r="J213" s="168" t="s">
        <v>53</v>
      </c>
      <c r="K213" s="168" t="s">
        <v>53</v>
      </c>
      <c r="L213" s="168" t="s">
        <v>53</v>
      </c>
      <c r="M213" s="168" t="s">
        <v>53</v>
      </c>
      <c r="N213" s="168" t="s">
        <v>53</v>
      </c>
      <c r="O213" s="168" t="s">
        <v>53</v>
      </c>
      <c r="P213" s="168" t="s">
        <v>53</v>
      </c>
      <c r="Q213" s="168" t="s">
        <v>53</v>
      </c>
      <c r="R213" s="168" t="s">
        <v>53</v>
      </c>
      <c r="S213" s="94"/>
      <c r="T213" s="168" t="s">
        <v>53</v>
      </c>
      <c r="U213" s="168" t="s">
        <v>53</v>
      </c>
      <c r="V213" s="168" t="s">
        <v>53</v>
      </c>
      <c r="W213" s="168" t="s">
        <v>53</v>
      </c>
      <c r="X213" s="168" t="s">
        <v>53</v>
      </c>
      <c r="Y213" s="168" t="s">
        <v>53</v>
      </c>
      <c r="Z213" s="168" t="s">
        <v>53</v>
      </c>
      <c r="AA213" s="168" t="s">
        <v>53</v>
      </c>
      <c r="AB213" s="168" t="s">
        <v>53</v>
      </c>
      <c r="AC213" s="168" t="s">
        <v>53</v>
      </c>
      <c r="AD213" s="168" t="s">
        <v>53</v>
      </c>
      <c r="AE213" s="168" t="s">
        <v>53</v>
      </c>
      <c r="AF213" s="168" t="s">
        <v>53</v>
      </c>
      <c r="AG213" s="168" t="s">
        <v>53</v>
      </c>
      <c r="AH213" s="168"/>
      <c r="AI213" s="168" t="s">
        <v>53</v>
      </c>
      <c r="AJ213" s="168" t="s">
        <v>53</v>
      </c>
      <c r="AK213" s="168" t="s">
        <v>53</v>
      </c>
      <c r="AL213" s="168"/>
      <c r="AM213" s="168"/>
      <c r="AN213" s="2"/>
    </row>
    <row r="214" spans="1:40" ht="16.5">
      <c r="A214" s="895"/>
      <c r="B214" s="896"/>
      <c r="C214" s="15"/>
      <c r="D214" s="1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94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2"/>
    </row>
    <row r="215" spans="1:40" ht="16.5">
      <c r="A215" s="895"/>
      <c r="B215" s="896"/>
      <c r="C215" s="15" t="s">
        <v>31</v>
      </c>
      <c r="D215" s="18"/>
      <c r="E215" s="84">
        <v>100</v>
      </c>
      <c r="F215" s="198">
        <v>75</v>
      </c>
      <c r="G215" s="168" t="s">
        <v>53</v>
      </c>
      <c r="H215" s="84">
        <v>50</v>
      </c>
      <c r="I215" s="84">
        <v>10</v>
      </c>
      <c r="J215" s="84">
        <v>30</v>
      </c>
      <c r="K215" s="168" t="s">
        <v>53</v>
      </c>
      <c r="L215" s="168" t="s">
        <v>53</v>
      </c>
      <c r="M215" s="168" t="s">
        <v>53</v>
      </c>
      <c r="N215" s="84">
        <v>1050</v>
      </c>
      <c r="O215" s="198">
        <v>1500</v>
      </c>
      <c r="P215" s="168" t="s">
        <v>53</v>
      </c>
      <c r="Q215" s="168" t="s">
        <v>53</v>
      </c>
      <c r="R215" s="168" t="s">
        <v>53</v>
      </c>
      <c r="S215" s="94"/>
      <c r="T215" s="84">
        <v>230</v>
      </c>
      <c r="U215" s="84">
        <v>800</v>
      </c>
      <c r="V215" s="84">
        <v>500</v>
      </c>
      <c r="W215" s="168" t="s">
        <v>53</v>
      </c>
      <c r="X215" s="84">
        <v>250</v>
      </c>
      <c r="Y215" s="84">
        <v>35</v>
      </c>
      <c r="Z215" s="84">
        <v>35</v>
      </c>
      <c r="AA215" s="168" t="s">
        <v>53</v>
      </c>
      <c r="AB215" s="168" t="s">
        <v>53</v>
      </c>
      <c r="AC215" s="84">
        <v>150</v>
      </c>
      <c r="AD215" s="168" t="s">
        <v>53</v>
      </c>
      <c r="AE215" s="84">
        <v>50</v>
      </c>
      <c r="AF215" s="168" t="s">
        <v>53</v>
      </c>
      <c r="AG215" s="25">
        <v>1000</v>
      </c>
      <c r="AH215" s="25"/>
      <c r="AI215" s="168" t="s">
        <v>53</v>
      </c>
      <c r="AJ215" s="168" t="s">
        <v>53</v>
      </c>
      <c r="AK215" s="168" t="s">
        <v>53</v>
      </c>
      <c r="AL215" s="168"/>
      <c r="AM215" s="168"/>
      <c r="AN215" s="2"/>
    </row>
    <row r="216" spans="1:40" ht="16.5">
      <c r="A216" s="895"/>
      <c r="B216" s="896"/>
      <c r="C216" s="15"/>
      <c r="D216" s="18"/>
      <c r="E216" s="198"/>
      <c r="F216" s="198"/>
      <c r="G216" s="168"/>
      <c r="H216" s="198"/>
      <c r="I216" s="198"/>
      <c r="J216" s="198"/>
      <c r="K216" s="168"/>
      <c r="L216" s="168"/>
      <c r="M216" s="168"/>
      <c r="N216" s="198"/>
      <c r="O216" s="198"/>
      <c r="P216" s="198"/>
      <c r="Q216" s="198"/>
      <c r="R216" s="168"/>
      <c r="S216" s="94"/>
      <c r="T216" s="198"/>
      <c r="U216" s="198"/>
      <c r="V216" s="198"/>
      <c r="W216" s="168"/>
      <c r="X216" s="198"/>
      <c r="Y216" s="198"/>
      <c r="Z216" s="19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2"/>
    </row>
    <row r="217" spans="1:40" ht="16.5">
      <c r="A217" s="895"/>
      <c r="B217" s="896"/>
      <c r="C217" s="15" t="s">
        <v>32</v>
      </c>
      <c r="D217" s="18"/>
      <c r="E217" s="168" t="s">
        <v>53</v>
      </c>
      <c r="F217" s="168" t="s">
        <v>53</v>
      </c>
      <c r="G217" s="168" t="s">
        <v>53</v>
      </c>
      <c r="H217" s="168" t="s">
        <v>53</v>
      </c>
      <c r="I217" s="168" t="s">
        <v>53</v>
      </c>
      <c r="J217" s="168" t="s">
        <v>53</v>
      </c>
      <c r="K217" s="168" t="s">
        <v>53</v>
      </c>
      <c r="L217" s="168" t="s">
        <v>53</v>
      </c>
      <c r="M217" s="168" t="s">
        <v>53</v>
      </c>
      <c r="N217" s="168" t="s">
        <v>53</v>
      </c>
      <c r="O217" s="168" t="s">
        <v>53</v>
      </c>
      <c r="P217" s="168" t="s">
        <v>53</v>
      </c>
      <c r="Q217" s="168" t="s">
        <v>53</v>
      </c>
      <c r="R217" s="168" t="s">
        <v>53</v>
      </c>
      <c r="S217" s="94"/>
      <c r="T217" s="168" t="s">
        <v>53</v>
      </c>
      <c r="U217" s="168" t="s">
        <v>53</v>
      </c>
      <c r="V217" s="168" t="s">
        <v>53</v>
      </c>
      <c r="W217" s="168" t="s">
        <v>53</v>
      </c>
      <c r="X217" s="168" t="s">
        <v>53</v>
      </c>
      <c r="Y217" s="168" t="s">
        <v>53</v>
      </c>
      <c r="Z217" s="168" t="s">
        <v>53</v>
      </c>
      <c r="AA217" s="168" t="s">
        <v>53</v>
      </c>
      <c r="AB217" s="168" t="s">
        <v>53</v>
      </c>
      <c r="AC217" s="168" t="s">
        <v>53</v>
      </c>
      <c r="AD217" s="168" t="s">
        <v>53</v>
      </c>
      <c r="AE217" s="168" t="s">
        <v>53</v>
      </c>
      <c r="AF217" s="168" t="s">
        <v>53</v>
      </c>
      <c r="AG217" s="168" t="s">
        <v>53</v>
      </c>
      <c r="AH217" s="168"/>
      <c r="AI217" s="168" t="s">
        <v>53</v>
      </c>
      <c r="AJ217" s="168" t="s">
        <v>53</v>
      </c>
      <c r="AK217" s="168" t="s">
        <v>53</v>
      </c>
      <c r="AL217" s="168"/>
      <c r="AM217" s="168"/>
      <c r="AN217" s="2"/>
    </row>
    <row r="218" spans="1:40" ht="16.5">
      <c r="A218" s="895"/>
      <c r="B218" s="896"/>
      <c r="C218" s="15"/>
      <c r="D218" s="18"/>
      <c r="E218" s="33"/>
      <c r="F218" s="33"/>
      <c r="G218" s="168"/>
      <c r="H218" s="33"/>
      <c r="I218" s="33"/>
      <c r="J218" s="33"/>
      <c r="K218" s="168"/>
      <c r="L218" s="168"/>
      <c r="M218" s="168"/>
      <c r="N218" s="33"/>
      <c r="O218" s="33"/>
      <c r="P218" s="33"/>
      <c r="Q218" s="33"/>
      <c r="R218" s="190"/>
      <c r="S218" s="18"/>
      <c r="T218" s="33"/>
      <c r="U218" s="33"/>
      <c r="V218" s="33"/>
      <c r="W218" s="168"/>
      <c r="X218" s="33"/>
      <c r="Y218" s="33"/>
      <c r="Z218" s="33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2"/>
    </row>
    <row r="219" spans="1:40" ht="16.5">
      <c r="A219" s="895"/>
      <c r="B219" s="896"/>
      <c r="C219" s="213" t="s">
        <v>33</v>
      </c>
      <c r="D219" s="214"/>
      <c r="E219" s="84">
        <v>100</v>
      </c>
      <c r="F219" s="198">
        <v>75</v>
      </c>
      <c r="G219" s="168" t="s">
        <v>53</v>
      </c>
      <c r="H219" s="84">
        <v>50</v>
      </c>
      <c r="I219" s="84">
        <v>10</v>
      </c>
      <c r="J219" s="84">
        <v>30</v>
      </c>
      <c r="K219" s="168" t="s">
        <v>53</v>
      </c>
      <c r="L219" s="168" t="s">
        <v>53</v>
      </c>
      <c r="M219" s="168" t="s">
        <v>53</v>
      </c>
      <c r="N219" s="84">
        <v>1050</v>
      </c>
      <c r="O219" s="168" t="s">
        <v>53</v>
      </c>
      <c r="P219" s="198">
        <v>150</v>
      </c>
      <c r="Q219" s="198">
        <v>375</v>
      </c>
      <c r="R219" s="168" t="s">
        <v>53</v>
      </c>
      <c r="S219" s="214"/>
      <c r="T219" s="84">
        <v>230</v>
      </c>
      <c r="U219" s="84">
        <v>800</v>
      </c>
      <c r="V219" s="84">
        <v>500</v>
      </c>
      <c r="W219" s="168" t="s">
        <v>53</v>
      </c>
      <c r="X219" s="84">
        <v>250</v>
      </c>
      <c r="Y219" s="84">
        <v>35</v>
      </c>
      <c r="Z219" s="84">
        <v>35</v>
      </c>
      <c r="AA219" s="168" t="s">
        <v>53</v>
      </c>
      <c r="AB219" s="168" t="s">
        <v>53</v>
      </c>
      <c r="AC219" s="84">
        <v>150</v>
      </c>
      <c r="AD219" s="168" t="s">
        <v>53</v>
      </c>
      <c r="AE219" s="84">
        <v>50</v>
      </c>
      <c r="AF219" s="168" t="s">
        <v>53</v>
      </c>
      <c r="AG219" s="25">
        <v>1000</v>
      </c>
      <c r="AH219" s="25"/>
      <c r="AI219" s="168" t="s">
        <v>53</v>
      </c>
      <c r="AJ219" s="168" t="s">
        <v>53</v>
      </c>
      <c r="AK219" s="168" t="s">
        <v>53</v>
      </c>
      <c r="AL219" s="168"/>
      <c r="AM219" s="168"/>
      <c r="AN219" s="37"/>
    </row>
    <row r="220" spans="1:40" ht="16.5">
      <c r="A220" s="895"/>
      <c r="B220" s="896"/>
      <c r="C220" s="213"/>
      <c r="D220" s="214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4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37"/>
      <c r="AL220" s="37"/>
      <c r="AM220" s="37"/>
      <c r="AN220" s="37"/>
    </row>
    <row r="221" spans="1:40" ht="16.5">
      <c r="A221" s="895"/>
      <c r="B221" s="896"/>
      <c r="C221" s="213" t="s">
        <v>34</v>
      </c>
      <c r="D221" s="214"/>
      <c r="E221" s="168" t="s">
        <v>53</v>
      </c>
      <c r="F221" s="168" t="s">
        <v>53</v>
      </c>
      <c r="G221" s="168" t="s">
        <v>53</v>
      </c>
      <c r="H221" s="168" t="s">
        <v>53</v>
      </c>
      <c r="I221" s="168" t="s">
        <v>53</v>
      </c>
      <c r="J221" s="168" t="s">
        <v>53</v>
      </c>
      <c r="K221" s="168" t="s">
        <v>53</v>
      </c>
      <c r="L221" s="168" t="s">
        <v>53</v>
      </c>
      <c r="M221" s="84">
        <v>100</v>
      </c>
      <c r="N221" s="168" t="s">
        <v>53</v>
      </c>
      <c r="O221" s="168" t="s">
        <v>53</v>
      </c>
      <c r="P221" s="168" t="s">
        <v>53</v>
      </c>
      <c r="Q221" s="168" t="s">
        <v>53</v>
      </c>
      <c r="R221" s="168" t="s">
        <v>53</v>
      </c>
      <c r="S221" s="214"/>
      <c r="T221" s="168" t="s">
        <v>53</v>
      </c>
      <c r="U221" s="168" t="s">
        <v>53</v>
      </c>
      <c r="V221" s="168" t="s">
        <v>53</v>
      </c>
      <c r="W221" s="168" t="s">
        <v>53</v>
      </c>
      <c r="X221" s="168" t="s">
        <v>53</v>
      </c>
      <c r="Y221" s="168" t="s">
        <v>53</v>
      </c>
      <c r="Z221" s="168" t="s">
        <v>53</v>
      </c>
      <c r="AA221" s="168" t="s">
        <v>53</v>
      </c>
      <c r="AB221" s="168" t="s">
        <v>53</v>
      </c>
      <c r="AC221" s="168" t="s">
        <v>53</v>
      </c>
      <c r="AD221" s="168" t="s">
        <v>53</v>
      </c>
      <c r="AE221" s="168" t="s">
        <v>53</v>
      </c>
      <c r="AF221" s="168" t="s">
        <v>53</v>
      </c>
      <c r="AG221" s="168" t="s">
        <v>53</v>
      </c>
      <c r="AH221" s="168"/>
      <c r="AI221" s="168" t="s">
        <v>53</v>
      </c>
      <c r="AJ221" s="168" t="s">
        <v>53</v>
      </c>
      <c r="AK221" s="168" t="s">
        <v>53</v>
      </c>
      <c r="AL221" s="168"/>
      <c r="AM221" s="168"/>
      <c r="AN221" s="37"/>
    </row>
    <row r="222" spans="1:40" ht="16.5">
      <c r="A222" s="895"/>
      <c r="B222" s="896"/>
      <c r="C222" s="213"/>
      <c r="D222" s="214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4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37"/>
      <c r="AL222" s="37"/>
      <c r="AM222" s="37"/>
      <c r="AN222" s="37"/>
    </row>
    <row r="223" spans="1:40" ht="75">
      <c r="A223" s="187">
        <v>9</v>
      </c>
      <c r="B223" s="123" t="s">
        <v>206</v>
      </c>
      <c r="C223" s="72" t="s">
        <v>207</v>
      </c>
      <c r="D223" s="18" t="s">
        <v>0</v>
      </c>
      <c r="E223" s="77" t="s">
        <v>1</v>
      </c>
      <c r="F223" s="77" t="s">
        <v>2</v>
      </c>
      <c r="G223" s="77" t="s">
        <v>3</v>
      </c>
      <c r="H223" s="77" t="s">
        <v>4</v>
      </c>
      <c r="I223" s="77" t="s">
        <v>5</v>
      </c>
      <c r="J223" s="77" t="s">
        <v>6</v>
      </c>
      <c r="K223" s="77" t="s">
        <v>7</v>
      </c>
      <c r="L223" s="77" t="s">
        <v>8</v>
      </c>
      <c r="M223" s="77" t="s">
        <v>9</v>
      </c>
      <c r="N223" s="77" t="s">
        <v>10</v>
      </c>
      <c r="O223" s="77" t="s">
        <v>11</v>
      </c>
      <c r="P223" s="77" t="s">
        <v>12</v>
      </c>
      <c r="Q223" s="77" t="s">
        <v>13</v>
      </c>
      <c r="R223" s="196" t="s">
        <v>141</v>
      </c>
      <c r="S223" s="18" t="s">
        <v>14</v>
      </c>
      <c r="T223" s="77" t="s">
        <v>15</v>
      </c>
      <c r="U223" s="77" t="s">
        <v>16</v>
      </c>
      <c r="V223" s="77" t="s">
        <v>17</v>
      </c>
      <c r="W223" s="77" t="s">
        <v>18</v>
      </c>
      <c r="X223" s="77" t="s">
        <v>19</v>
      </c>
      <c r="Y223" s="77" t="s">
        <v>20</v>
      </c>
      <c r="Z223" s="77" t="s">
        <v>21</v>
      </c>
      <c r="AA223" s="77" t="s">
        <v>22</v>
      </c>
      <c r="AB223" s="77" t="s">
        <v>23</v>
      </c>
      <c r="AC223" s="77" t="s">
        <v>24</v>
      </c>
      <c r="AD223" s="77" t="s">
        <v>25</v>
      </c>
      <c r="AE223" s="77" t="s">
        <v>26</v>
      </c>
      <c r="AF223" s="77" t="s">
        <v>27</v>
      </c>
      <c r="AG223" s="77" t="s">
        <v>28</v>
      </c>
      <c r="AH223" s="196"/>
      <c r="AI223" s="196" t="s">
        <v>142</v>
      </c>
      <c r="AJ223" s="197" t="s">
        <v>143</v>
      </c>
      <c r="AK223" s="77" t="s">
        <v>144</v>
      </c>
      <c r="AL223" s="77"/>
      <c r="AM223" s="77"/>
      <c r="AN223" s="187" t="s">
        <v>36</v>
      </c>
    </row>
    <row r="224" spans="1:40" ht="33">
      <c r="A224" s="893"/>
      <c r="B224" s="894"/>
      <c r="C224" s="6" t="s">
        <v>37</v>
      </c>
      <c r="D224" s="11"/>
      <c r="E224" s="29" t="s">
        <v>45</v>
      </c>
      <c r="F224" s="29" t="s">
        <v>46</v>
      </c>
      <c r="G224" s="29"/>
      <c r="H224" s="29" t="s">
        <v>38</v>
      </c>
      <c r="I224" s="29" t="s">
        <v>39</v>
      </c>
      <c r="J224" s="29" t="s">
        <v>40</v>
      </c>
      <c r="K224" s="29" t="s">
        <v>41</v>
      </c>
      <c r="L224" s="29" t="s">
        <v>42</v>
      </c>
      <c r="M224" s="29" t="s">
        <v>43</v>
      </c>
      <c r="N224" s="29" t="s">
        <v>47</v>
      </c>
      <c r="O224" s="29" t="s">
        <v>48</v>
      </c>
      <c r="P224" s="29" t="s">
        <v>49</v>
      </c>
      <c r="Q224" s="29" t="s">
        <v>50</v>
      </c>
      <c r="R224" s="29"/>
      <c r="S224" s="30"/>
      <c r="T224" s="29" t="s">
        <v>51</v>
      </c>
      <c r="U224" s="29" t="s">
        <v>52</v>
      </c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31"/>
      <c r="AJ224" s="145"/>
      <c r="AK224" s="2"/>
      <c r="AL224" s="2"/>
      <c r="AM224" s="2"/>
      <c r="AN224" s="2"/>
    </row>
    <row r="225" spans="1:40" ht="16.5">
      <c r="A225" s="895"/>
      <c r="B225" s="896"/>
      <c r="C225" s="15" t="s">
        <v>29</v>
      </c>
      <c r="D225" s="18"/>
      <c r="E225" s="108">
        <v>100</v>
      </c>
      <c r="F225" s="108">
        <v>75</v>
      </c>
      <c r="G225" s="168" t="s">
        <v>53</v>
      </c>
      <c r="H225" s="108">
        <v>50</v>
      </c>
      <c r="I225" s="108">
        <v>10</v>
      </c>
      <c r="J225" s="108">
        <v>30</v>
      </c>
      <c r="K225" s="198">
        <v>250</v>
      </c>
      <c r="L225" s="198">
        <v>250</v>
      </c>
      <c r="M225" s="168" t="s">
        <v>53</v>
      </c>
      <c r="N225" s="108">
        <v>1050</v>
      </c>
      <c r="O225" s="198">
        <v>1500</v>
      </c>
      <c r="P225" s="168" t="s">
        <v>53</v>
      </c>
      <c r="Q225" s="168" t="s">
        <v>53</v>
      </c>
      <c r="R225" s="168" t="s">
        <v>53</v>
      </c>
      <c r="S225" s="94"/>
      <c r="T225" s="108">
        <v>230</v>
      </c>
      <c r="U225" s="108">
        <v>800</v>
      </c>
      <c r="V225" s="108">
        <v>500</v>
      </c>
      <c r="W225" s="108">
        <v>6200</v>
      </c>
      <c r="X225" s="108">
        <v>250</v>
      </c>
      <c r="Y225" s="108">
        <v>35</v>
      </c>
      <c r="Z225" s="108">
        <v>35</v>
      </c>
      <c r="AA225" s="168" t="s">
        <v>53</v>
      </c>
      <c r="AB225" s="108">
        <v>100</v>
      </c>
      <c r="AC225" s="108">
        <v>150</v>
      </c>
      <c r="AD225" s="168" t="s">
        <v>53</v>
      </c>
      <c r="AE225" s="108">
        <v>50</v>
      </c>
      <c r="AF225" s="168" t="s">
        <v>53</v>
      </c>
      <c r="AG225" s="108">
        <v>1000</v>
      </c>
      <c r="AH225" s="108"/>
      <c r="AI225" s="168" t="s">
        <v>53</v>
      </c>
      <c r="AJ225" s="168" t="s">
        <v>53</v>
      </c>
      <c r="AK225" s="108">
        <v>500</v>
      </c>
      <c r="AL225" s="108"/>
      <c r="AM225" s="108"/>
      <c r="AN225" s="2"/>
    </row>
    <row r="226" spans="1:40" ht="16.5">
      <c r="A226" s="895"/>
      <c r="B226" s="896"/>
      <c r="C226" s="15"/>
      <c r="D226" s="18"/>
      <c r="E226" s="198"/>
      <c r="F226" s="198"/>
      <c r="G226" s="168"/>
      <c r="H226" s="198"/>
      <c r="I226" s="198"/>
      <c r="J226" s="198"/>
      <c r="K226" s="198"/>
      <c r="L226" s="198"/>
      <c r="M226" s="168"/>
      <c r="N226" s="198"/>
      <c r="O226" s="198"/>
      <c r="P226" s="168"/>
      <c r="Q226" s="168"/>
      <c r="R226" s="168"/>
      <c r="S226" s="94"/>
      <c r="T226" s="198"/>
      <c r="U226" s="198"/>
      <c r="V226" s="198"/>
      <c r="W226" s="168"/>
      <c r="X226" s="198"/>
      <c r="Y226" s="198"/>
      <c r="Z226" s="198"/>
      <c r="AA226" s="168"/>
      <c r="AB226" s="168"/>
      <c r="AC226" s="19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2"/>
    </row>
    <row r="227" spans="1:40" ht="16.5">
      <c r="A227" s="895"/>
      <c r="B227" s="896"/>
      <c r="C227" s="15" t="s">
        <v>30</v>
      </c>
      <c r="D227" s="18"/>
      <c r="E227" s="168" t="s">
        <v>53</v>
      </c>
      <c r="F227" s="168" t="s">
        <v>53</v>
      </c>
      <c r="G227" s="168" t="s">
        <v>53</v>
      </c>
      <c r="H227" s="168" t="s">
        <v>53</v>
      </c>
      <c r="I227" s="168" t="s">
        <v>53</v>
      </c>
      <c r="J227" s="168" t="s">
        <v>53</v>
      </c>
      <c r="K227" s="168" t="s">
        <v>53</v>
      </c>
      <c r="L227" s="168" t="s">
        <v>53</v>
      </c>
      <c r="M227" s="168" t="s">
        <v>53</v>
      </c>
      <c r="N227" s="168" t="s">
        <v>53</v>
      </c>
      <c r="O227" s="168" t="s">
        <v>53</v>
      </c>
      <c r="P227" s="168" t="s">
        <v>53</v>
      </c>
      <c r="Q227" s="168" t="s">
        <v>53</v>
      </c>
      <c r="R227" s="168" t="s">
        <v>53</v>
      </c>
      <c r="S227" s="94"/>
      <c r="T227" s="168" t="s">
        <v>53</v>
      </c>
      <c r="U227" s="168" t="s">
        <v>53</v>
      </c>
      <c r="V227" s="168" t="s">
        <v>53</v>
      </c>
      <c r="W227" s="168" t="s">
        <v>53</v>
      </c>
      <c r="X227" s="168" t="s">
        <v>53</v>
      </c>
      <c r="Y227" s="168" t="s">
        <v>53</v>
      </c>
      <c r="Z227" s="168" t="s">
        <v>53</v>
      </c>
      <c r="AA227" s="168" t="s">
        <v>53</v>
      </c>
      <c r="AB227" s="168" t="s">
        <v>53</v>
      </c>
      <c r="AC227" s="168" t="s">
        <v>53</v>
      </c>
      <c r="AD227" s="168" t="s">
        <v>53</v>
      </c>
      <c r="AE227" s="168" t="s">
        <v>53</v>
      </c>
      <c r="AF227" s="168" t="s">
        <v>53</v>
      </c>
      <c r="AG227" s="168" t="s">
        <v>53</v>
      </c>
      <c r="AH227" s="168"/>
      <c r="AI227" s="168" t="s">
        <v>53</v>
      </c>
      <c r="AJ227" s="168" t="s">
        <v>53</v>
      </c>
      <c r="AK227" s="168" t="s">
        <v>53</v>
      </c>
      <c r="AL227" s="168"/>
      <c r="AM227" s="168"/>
      <c r="AN227" s="2"/>
    </row>
    <row r="228" spans="1:40" ht="16.5">
      <c r="A228" s="895"/>
      <c r="B228" s="896"/>
      <c r="C228" s="15"/>
      <c r="D228" s="1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94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2"/>
    </row>
    <row r="229" spans="1:40" ht="16.5">
      <c r="A229" s="895"/>
      <c r="B229" s="896"/>
      <c r="C229" s="15" t="s">
        <v>31</v>
      </c>
      <c r="D229" s="18"/>
      <c r="E229" s="108">
        <v>100</v>
      </c>
      <c r="F229" s="108">
        <v>75</v>
      </c>
      <c r="G229" s="168" t="s">
        <v>53</v>
      </c>
      <c r="H229" s="108">
        <v>50</v>
      </c>
      <c r="I229" s="108">
        <v>10</v>
      </c>
      <c r="J229" s="108">
        <v>30</v>
      </c>
      <c r="K229" s="168" t="s">
        <v>53</v>
      </c>
      <c r="L229" s="168" t="s">
        <v>53</v>
      </c>
      <c r="M229" s="168" t="s">
        <v>53</v>
      </c>
      <c r="N229" s="108">
        <v>1050</v>
      </c>
      <c r="O229" s="198">
        <v>1500</v>
      </c>
      <c r="P229" s="168" t="s">
        <v>53</v>
      </c>
      <c r="Q229" s="168" t="s">
        <v>53</v>
      </c>
      <c r="R229" s="168" t="s">
        <v>53</v>
      </c>
      <c r="S229" s="94"/>
      <c r="T229" s="108">
        <v>230</v>
      </c>
      <c r="U229" s="108">
        <v>800</v>
      </c>
      <c r="V229" s="108">
        <v>500</v>
      </c>
      <c r="W229" s="108">
        <v>6200</v>
      </c>
      <c r="X229" s="108">
        <v>250</v>
      </c>
      <c r="Y229" s="108">
        <v>35</v>
      </c>
      <c r="Z229" s="108">
        <v>35</v>
      </c>
      <c r="AA229" s="168" t="s">
        <v>53</v>
      </c>
      <c r="AB229" s="168" t="s">
        <v>53</v>
      </c>
      <c r="AC229" s="108">
        <v>150</v>
      </c>
      <c r="AD229" s="168" t="s">
        <v>53</v>
      </c>
      <c r="AE229" s="108">
        <v>50</v>
      </c>
      <c r="AF229" s="168" t="s">
        <v>53</v>
      </c>
      <c r="AG229" s="108">
        <v>1000</v>
      </c>
      <c r="AH229" s="108"/>
      <c r="AI229" s="168" t="s">
        <v>53</v>
      </c>
      <c r="AJ229" s="168" t="s">
        <v>53</v>
      </c>
      <c r="AK229" s="108">
        <v>500</v>
      </c>
      <c r="AL229" s="108"/>
      <c r="AM229" s="108"/>
      <c r="AN229" s="2"/>
    </row>
    <row r="230" spans="1:40" ht="16.5">
      <c r="A230" s="895"/>
      <c r="B230" s="896"/>
      <c r="C230" s="15"/>
      <c r="D230" s="18"/>
      <c r="E230" s="198"/>
      <c r="F230" s="198"/>
      <c r="G230" s="168"/>
      <c r="H230" s="198"/>
      <c r="I230" s="198"/>
      <c r="J230" s="198"/>
      <c r="K230" s="168"/>
      <c r="L230" s="168"/>
      <c r="M230" s="168"/>
      <c r="N230" s="198"/>
      <c r="O230" s="198"/>
      <c r="P230" s="198"/>
      <c r="Q230" s="198"/>
      <c r="R230" s="168"/>
      <c r="S230" s="94"/>
      <c r="T230" s="198"/>
      <c r="U230" s="198"/>
      <c r="V230" s="198"/>
      <c r="W230" s="168"/>
      <c r="X230" s="198"/>
      <c r="Y230" s="198"/>
      <c r="Z230" s="19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2"/>
    </row>
    <row r="231" spans="1:40" ht="16.5">
      <c r="A231" s="895"/>
      <c r="B231" s="896"/>
      <c r="C231" s="15" t="s">
        <v>32</v>
      </c>
      <c r="D231" s="18"/>
      <c r="E231" s="168" t="s">
        <v>53</v>
      </c>
      <c r="F231" s="168" t="s">
        <v>53</v>
      </c>
      <c r="G231" s="168" t="s">
        <v>53</v>
      </c>
      <c r="H231" s="168" t="s">
        <v>53</v>
      </c>
      <c r="I231" s="168" t="s">
        <v>53</v>
      </c>
      <c r="J231" s="168" t="s">
        <v>53</v>
      </c>
      <c r="K231" s="168" t="s">
        <v>53</v>
      </c>
      <c r="L231" s="168" t="s">
        <v>53</v>
      </c>
      <c r="M231" s="168" t="s">
        <v>53</v>
      </c>
      <c r="N231" s="168" t="s">
        <v>53</v>
      </c>
      <c r="O231" s="168" t="s">
        <v>53</v>
      </c>
      <c r="P231" s="168" t="s">
        <v>53</v>
      </c>
      <c r="Q231" s="168" t="s">
        <v>53</v>
      </c>
      <c r="R231" s="168" t="s">
        <v>53</v>
      </c>
      <c r="S231" s="94"/>
      <c r="T231" s="168" t="s">
        <v>53</v>
      </c>
      <c r="U231" s="168" t="s">
        <v>53</v>
      </c>
      <c r="V231" s="168" t="s">
        <v>53</v>
      </c>
      <c r="W231" s="168" t="s">
        <v>53</v>
      </c>
      <c r="X231" s="168" t="s">
        <v>53</v>
      </c>
      <c r="Y231" s="168" t="s">
        <v>53</v>
      </c>
      <c r="Z231" s="168" t="s">
        <v>53</v>
      </c>
      <c r="AA231" s="168" t="s">
        <v>53</v>
      </c>
      <c r="AB231" s="168" t="s">
        <v>53</v>
      </c>
      <c r="AC231" s="168" t="s">
        <v>53</v>
      </c>
      <c r="AD231" s="168" t="s">
        <v>53</v>
      </c>
      <c r="AE231" s="168" t="s">
        <v>53</v>
      </c>
      <c r="AF231" s="168" t="s">
        <v>53</v>
      </c>
      <c r="AG231" s="168" t="s">
        <v>53</v>
      </c>
      <c r="AH231" s="168"/>
      <c r="AI231" s="168" t="s">
        <v>53</v>
      </c>
      <c r="AJ231" s="168" t="s">
        <v>53</v>
      </c>
      <c r="AK231" s="168" t="s">
        <v>53</v>
      </c>
      <c r="AL231" s="168"/>
      <c r="AM231" s="168"/>
      <c r="AN231" s="2"/>
    </row>
    <row r="232" spans="1:40" ht="16.5">
      <c r="A232" s="895"/>
      <c r="B232" s="896"/>
      <c r="C232" s="15"/>
      <c r="D232" s="18"/>
      <c r="E232" s="198"/>
      <c r="F232" s="198"/>
      <c r="G232" s="168"/>
      <c r="H232" s="198"/>
      <c r="I232" s="198"/>
      <c r="J232" s="198"/>
      <c r="K232" s="168"/>
      <c r="L232" s="168"/>
      <c r="M232" s="168"/>
      <c r="N232" s="198"/>
      <c r="O232" s="198"/>
      <c r="P232" s="198"/>
      <c r="Q232" s="198"/>
      <c r="R232" s="190"/>
      <c r="S232" s="94"/>
      <c r="T232" s="198"/>
      <c r="U232" s="198"/>
      <c r="V232" s="198"/>
      <c r="W232" s="168"/>
      <c r="X232" s="198"/>
      <c r="Y232" s="198"/>
      <c r="Z232" s="19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2"/>
    </row>
    <row r="233" spans="1:40" ht="16.5">
      <c r="A233" s="895"/>
      <c r="B233" s="896"/>
      <c r="C233" s="213" t="s">
        <v>33</v>
      </c>
      <c r="D233" s="214"/>
      <c r="E233" s="108">
        <v>100</v>
      </c>
      <c r="F233" s="108">
        <v>75</v>
      </c>
      <c r="G233" s="168" t="s">
        <v>53</v>
      </c>
      <c r="H233" s="108">
        <v>50</v>
      </c>
      <c r="I233" s="108">
        <v>10</v>
      </c>
      <c r="J233" s="108">
        <v>30</v>
      </c>
      <c r="K233" s="168" t="s">
        <v>53</v>
      </c>
      <c r="L233" s="168" t="s">
        <v>53</v>
      </c>
      <c r="M233" s="168" t="s">
        <v>53</v>
      </c>
      <c r="N233" s="108">
        <v>1050</v>
      </c>
      <c r="O233" s="168" t="s">
        <v>53</v>
      </c>
      <c r="P233" s="168" t="s">
        <v>53</v>
      </c>
      <c r="Q233" s="168" t="s">
        <v>53</v>
      </c>
      <c r="R233" s="168" t="s">
        <v>53</v>
      </c>
      <c r="S233" s="83"/>
      <c r="T233" s="108">
        <v>230</v>
      </c>
      <c r="U233" s="108">
        <v>800</v>
      </c>
      <c r="V233" s="108">
        <v>500</v>
      </c>
      <c r="W233" s="108">
        <v>6200</v>
      </c>
      <c r="X233" s="108">
        <v>250</v>
      </c>
      <c r="Y233" s="108">
        <v>35</v>
      </c>
      <c r="Z233" s="108">
        <v>35</v>
      </c>
      <c r="AA233" s="168" t="s">
        <v>53</v>
      </c>
      <c r="AB233" s="168" t="s">
        <v>53</v>
      </c>
      <c r="AC233" s="108">
        <v>150</v>
      </c>
      <c r="AD233" s="168" t="s">
        <v>53</v>
      </c>
      <c r="AE233" s="108">
        <v>50</v>
      </c>
      <c r="AF233" s="168" t="s">
        <v>53</v>
      </c>
      <c r="AG233" s="108">
        <v>1000</v>
      </c>
      <c r="AH233" s="108"/>
      <c r="AI233" s="168" t="s">
        <v>53</v>
      </c>
      <c r="AJ233" s="168" t="s">
        <v>53</v>
      </c>
      <c r="AK233" s="108">
        <v>500</v>
      </c>
      <c r="AL233" s="108"/>
      <c r="AM233" s="108"/>
      <c r="AN233" s="37"/>
    </row>
    <row r="234" spans="1:40" ht="16.5">
      <c r="A234" s="895"/>
      <c r="B234" s="896"/>
      <c r="C234" s="213"/>
      <c r="D234" s="214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83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0"/>
      <c r="AL234" s="100"/>
      <c r="AM234" s="100"/>
      <c r="AN234" s="37"/>
    </row>
    <row r="235" spans="1:40" ht="16.5">
      <c r="A235" s="895"/>
      <c r="B235" s="896"/>
      <c r="C235" s="213" t="s">
        <v>34</v>
      </c>
      <c r="D235" s="214"/>
      <c r="E235" s="168" t="s">
        <v>53</v>
      </c>
      <c r="F235" s="168" t="s">
        <v>53</v>
      </c>
      <c r="G235" s="168" t="s">
        <v>53</v>
      </c>
      <c r="H235" s="168" t="s">
        <v>53</v>
      </c>
      <c r="I235" s="168" t="s">
        <v>53</v>
      </c>
      <c r="J235" s="168" t="s">
        <v>53</v>
      </c>
      <c r="K235" s="168" t="s">
        <v>53</v>
      </c>
      <c r="L235" s="168" t="s">
        <v>53</v>
      </c>
      <c r="M235" s="168" t="s">
        <v>53</v>
      </c>
      <c r="N235" s="168" t="s">
        <v>53</v>
      </c>
      <c r="O235" s="168" t="s">
        <v>53</v>
      </c>
      <c r="P235" s="168" t="s">
        <v>53</v>
      </c>
      <c r="Q235" s="168" t="s">
        <v>53</v>
      </c>
      <c r="R235" s="168" t="s">
        <v>53</v>
      </c>
      <c r="S235" s="83"/>
      <c r="T235" s="168" t="s">
        <v>53</v>
      </c>
      <c r="U235" s="168" t="s">
        <v>53</v>
      </c>
      <c r="V235" s="168" t="s">
        <v>53</v>
      </c>
      <c r="W235" s="168" t="s">
        <v>53</v>
      </c>
      <c r="X235" s="168" t="s">
        <v>53</v>
      </c>
      <c r="Y235" s="168" t="s">
        <v>53</v>
      </c>
      <c r="Z235" s="168" t="s">
        <v>53</v>
      </c>
      <c r="AA235" s="168" t="s">
        <v>53</v>
      </c>
      <c r="AB235" s="168" t="s">
        <v>53</v>
      </c>
      <c r="AC235" s="168" t="s">
        <v>53</v>
      </c>
      <c r="AD235" s="168" t="s">
        <v>53</v>
      </c>
      <c r="AE235" s="168" t="s">
        <v>53</v>
      </c>
      <c r="AF235" s="168" t="s">
        <v>53</v>
      </c>
      <c r="AG235" s="168" t="s">
        <v>53</v>
      </c>
      <c r="AH235" s="168"/>
      <c r="AI235" s="168" t="s">
        <v>53</v>
      </c>
      <c r="AJ235" s="168" t="s">
        <v>53</v>
      </c>
      <c r="AK235" s="168" t="s">
        <v>53</v>
      </c>
      <c r="AL235" s="168"/>
      <c r="AM235" s="168"/>
      <c r="AN235" s="37"/>
    </row>
    <row r="236" spans="1:40" ht="16.5">
      <c r="A236" s="895"/>
      <c r="B236" s="896"/>
      <c r="C236" s="213"/>
      <c r="D236" s="214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83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0"/>
      <c r="AL236" s="100"/>
      <c r="AM236" s="100"/>
      <c r="AN236" s="37"/>
    </row>
    <row r="237" spans="1:40" ht="16.5">
      <c r="A237" s="895"/>
      <c r="B237" s="896"/>
      <c r="C237" s="213" t="s">
        <v>98</v>
      </c>
      <c r="D237" s="214"/>
      <c r="E237" s="108">
        <v>100</v>
      </c>
      <c r="F237" s="108">
        <v>75</v>
      </c>
      <c r="G237" s="168" t="s">
        <v>53</v>
      </c>
      <c r="H237" s="108">
        <v>50</v>
      </c>
      <c r="I237" s="168" t="s">
        <v>53</v>
      </c>
      <c r="J237" s="168" t="s">
        <v>53</v>
      </c>
      <c r="K237" s="168" t="s">
        <v>53</v>
      </c>
      <c r="L237" s="168" t="s">
        <v>53</v>
      </c>
      <c r="M237" s="108">
        <v>100</v>
      </c>
      <c r="N237" s="108">
        <v>1050</v>
      </c>
      <c r="O237" s="168" t="s">
        <v>53</v>
      </c>
      <c r="P237" s="198">
        <v>150</v>
      </c>
      <c r="Q237" s="198">
        <v>375</v>
      </c>
      <c r="R237" s="168" t="s">
        <v>53</v>
      </c>
      <c r="S237" s="83"/>
      <c r="T237" s="108">
        <v>230</v>
      </c>
      <c r="U237" s="108">
        <v>800</v>
      </c>
      <c r="V237" s="108">
        <v>500</v>
      </c>
      <c r="W237" s="108">
        <v>6200</v>
      </c>
      <c r="X237" s="108">
        <v>250</v>
      </c>
      <c r="Y237" s="108">
        <v>35</v>
      </c>
      <c r="Z237" s="108">
        <v>35</v>
      </c>
      <c r="AA237" s="168" t="s">
        <v>53</v>
      </c>
      <c r="AB237" s="168" t="s">
        <v>53</v>
      </c>
      <c r="AC237" s="108">
        <v>150</v>
      </c>
      <c r="AD237" s="168" t="s">
        <v>53</v>
      </c>
      <c r="AE237" s="108">
        <v>50</v>
      </c>
      <c r="AF237" s="168" t="s">
        <v>53</v>
      </c>
      <c r="AG237" s="108">
        <v>1000</v>
      </c>
      <c r="AH237" s="108"/>
      <c r="AI237" s="168" t="s">
        <v>53</v>
      </c>
      <c r="AJ237" s="168" t="s">
        <v>53</v>
      </c>
      <c r="AK237" s="108">
        <v>500</v>
      </c>
      <c r="AL237" s="108"/>
      <c r="AM237" s="108"/>
      <c r="AN237" s="37"/>
    </row>
    <row r="238" spans="1:40" ht="16.5">
      <c r="A238" s="895"/>
      <c r="B238" s="896"/>
      <c r="C238" s="213"/>
      <c r="D238" s="214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83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0"/>
      <c r="AL238" s="100"/>
      <c r="AM238" s="100"/>
      <c r="AN238" s="37"/>
    </row>
    <row r="239" spans="1:40" ht="16.5">
      <c r="A239" s="895"/>
      <c r="B239" s="896"/>
      <c r="C239" s="213" t="s">
        <v>99</v>
      </c>
      <c r="D239" s="214"/>
      <c r="E239" s="168" t="s">
        <v>53</v>
      </c>
      <c r="F239" s="168" t="s">
        <v>53</v>
      </c>
      <c r="G239" s="168" t="s">
        <v>53</v>
      </c>
      <c r="H239" s="168" t="s">
        <v>53</v>
      </c>
      <c r="I239" s="168" t="s">
        <v>53</v>
      </c>
      <c r="J239" s="168" t="s">
        <v>53</v>
      </c>
      <c r="K239" s="168" t="s">
        <v>53</v>
      </c>
      <c r="L239" s="168" t="s">
        <v>53</v>
      </c>
      <c r="M239" s="168" t="s">
        <v>53</v>
      </c>
      <c r="N239" s="168" t="s">
        <v>53</v>
      </c>
      <c r="O239" s="168" t="s">
        <v>53</v>
      </c>
      <c r="P239" s="168" t="s">
        <v>53</v>
      </c>
      <c r="Q239" s="168" t="s">
        <v>53</v>
      </c>
      <c r="R239" s="168" t="s">
        <v>53</v>
      </c>
      <c r="S239" s="83"/>
      <c r="T239" s="168" t="s">
        <v>53</v>
      </c>
      <c r="U239" s="168" t="s">
        <v>53</v>
      </c>
      <c r="V239" s="168" t="s">
        <v>53</v>
      </c>
      <c r="W239" s="168" t="s">
        <v>53</v>
      </c>
      <c r="X239" s="168" t="s">
        <v>53</v>
      </c>
      <c r="Y239" s="168" t="s">
        <v>53</v>
      </c>
      <c r="Z239" s="168" t="s">
        <v>53</v>
      </c>
      <c r="AA239" s="168" t="s">
        <v>53</v>
      </c>
      <c r="AB239" s="168" t="s">
        <v>53</v>
      </c>
      <c r="AC239" s="168" t="s">
        <v>53</v>
      </c>
      <c r="AD239" s="168" t="s">
        <v>53</v>
      </c>
      <c r="AE239" s="168" t="s">
        <v>53</v>
      </c>
      <c r="AF239" s="168" t="s">
        <v>53</v>
      </c>
      <c r="AG239" s="168" t="s">
        <v>53</v>
      </c>
      <c r="AH239" s="168"/>
      <c r="AI239" s="168" t="s">
        <v>53</v>
      </c>
      <c r="AJ239" s="168" t="s">
        <v>53</v>
      </c>
      <c r="AK239" s="168" t="s">
        <v>53</v>
      </c>
      <c r="AL239" s="168"/>
      <c r="AM239" s="168"/>
      <c r="AN239" s="37"/>
    </row>
    <row r="240" spans="1:40" ht="16.5">
      <c r="A240" s="895"/>
      <c r="B240" s="896"/>
      <c r="C240" s="213"/>
      <c r="D240" s="214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83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0"/>
      <c r="AL240" s="100"/>
      <c r="AM240" s="100"/>
      <c r="AN240" s="37"/>
    </row>
    <row r="241" spans="1:40" ht="75">
      <c r="A241" s="70">
        <v>10</v>
      </c>
      <c r="B241" s="208" t="s">
        <v>208</v>
      </c>
      <c r="C241" s="208" t="s">
        <v>209</v>
      </c>
      <c r="D241" s="18" t="s">
        <v>0</v>
      </c>
      <c r="E241" s="77" t="s">
        <v>1</v>
      </c>
      <c r="F241" s="77" t="s">
        <v>2</v>
      </c>
      <c r="G241" s="77" t="s">
        <v>3</v>
      </c>
      <c r="H241" s="77" t="s">
        <v>4</v>
      </c>
      <c r="I241" s="77" t="s">
        <v>5</v>
      </c>
      <c r="J241" s="77" t="s">
        <v>6</v>
      </c>
      <c r="K241" s="77" t="s">
        <v>7</v>
      </c>
      <c r="L241" s="77" t="s">
        <v>8</v>
      </c>
      <c r="M241" s="77" t="s">
        <v>9</v>
      </c>
      <c r="N241" s="77" t="s">
        <v>10</v>
      </c>
      <c r="O241" s="77" t="s">
        <v>11</v>
      </c>
      <c r="P241" s="77" t="s">
        <v>12</v>
      </c>
      <c r="Q241" s="77" t="s">
        <v>13</v>
      </c>
      <c r="R241" s="196" t="s">
        <v>141</v>
      </c>
      <c r="S241" s="18" t="s">
        <v>14</v>
      </c>
      <c r="T241" s="77" t="s">
        <v>15</v>
      </c>
      <c r="U241" s="77" t="s">
        <v>16</v>
      </c>
      <c r="V241" s="77" t="s">
        <v>17</v>
      </c>
      <c r="W241" s="77" t="s">
        <v>18</v>
      </c>
      <c r="X241" s="77" t="s">
        <v>19</v>
      </c>
      <c r="Y241" s="77" t="s">
        <v>20</v>
      </c>
      <c r="Z241" s="77" t="s">
        <v>21</v>
      </c>
      <c r="AA241" s="77" t="s">
        <v>22</v>
      </c>
      <c r="AB241" s="77" t="s">
        <v>23</v>
      </c>
      <c r="AC241" s="77" t="s">
        <v>24</v>
      </c>
      <c r="AD241" s="77" t="s">
        <v>25</v>
      </c>
      <c r="AE241" s="77" t="s">
        <v>26</v>
      </c>
      <c r="AF241" s="77" t="s">
        <v>27</v>
      </c>
      <c r="AG241" s="77" t="s">
        <v>28</v>
      </c>
      <c r="AH241" s="196"/>
      <c r="AI241" s="196" t="s">
        <v>142</v>
      </c>
      <c r="AJ241" s="197" t="s">
        <v>143</v>
      </c>
      <c r="AK241" s="77" t="s">
        <v>144</v>
      </c>
      <c r="AL241" s="77"/>
      <c r="AM241" s="77"/>
      <c r="AN241" s="187" t="s">
        <v>36</v>
      </c>
    </row>
    <row r="242" spans="1:40" ht="33">
      <c r="A242" s="893"/>
      <c r="B242" s="894"/>
      <c r="C242" s="6" t="s">
        <v>37</v>
      </c>
      <c r="D242" s="11"/>
      <c r="E242" s="29" t="s">
        <v>45</v>
      </c>
      <c r="F242" s="29" t="s">
        <v>46</v>
      </c>
      <c r="G242" s="29"/>
      <c r="H242" s="29" t="s">
        <v>38</v>
      </c>
      <c r="I242" s="29" t="s">
        <v>39</v>
      </c>
      <c r="J242" s="29" t="s">
        <v>40</v>
      </c>
      <c r="K242" s="29" t="s">
        <v>41</v>
      </c>
      <c r="L242" s="29" t="s">
        <v>42</v>
      </c>
      <c r="M242" s="29" t="s">
        <v>43</v>
      </c>
      <c r="N242" s="29" t="s">
        <v>47</v>
      </c>
      <c r="O242" s="29" t="s">
        <v>48</v>
      </c>
      <c r="P242" s="29" t="s">
        <v>49</v>
      </c>
      <c r="Q242" s="29" t="s">
        <v>50</v>
      </c>
      <c r="R242" s="29"/>
      <c r="S242" s="30"/>
      <c r="T242" s="29" t="s">
        <v>51</v>
      </c>
      <c r="U242" s="29" t="s">
        <v>52</v>
      </c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31"/>
      <c r="AJ242" s="145"/>
      <c r="AK242" s="2"/>
      <c r="AL242" s="2"/>
      <c r="AM242" s="2"/>
      <c r="AN242" s="2"/>
    </row>
    <row r="243" spans="1:40" ht="16.5">
      <c r="A243" s="895"/>
      <c r="B243" s="896"/>
      <c r="C243" s="15" t="s">
        <v>29</v>
      </c>
      <c r="D243" s="18"/>
      <c r="E243" s="54">
        <v>100</v>
      </c>
      <c r="F243" s="54">
        <v>75</v>
      </c>
      <c r="G243" s="24" t="s">
        <v>53</v>
      </c>
      <c r="H243" s="54">
        <v>50</v>
      </c>
      <c r="I243" s="54">
        <v>10</v>
      </c>
      <c r="J243" s="84">
        <v>30</v>
      </c>
      <c r="K243" s="84">
        <v>250</v>
      </c>
      <c r="L243" s="84">
        <v>250</v>
      </c>
      <c r="M243" s="24" t="s">
        <v>53</v>
      </c>
      <c r="N243" s="54">
        <v>2400</v>
      </c>
      <c r="O243" s="24" t="s">
        <v>53</v>
      </c>
      <c r="P243" s="24" t="s">
        <v>53</v>
      </c>
      <c r="Q243" s="24" t="s">
        <v>53</v>
      </c>
      <c r="R243" s="54">
        <v>50</v>
      </c>
      <c r="S243" s="24"/>
      <c r="T243" s="54">
        <v>230</v>
      </c>
      <c r="U243" s="54">
        <v>5000</v>
      </c>
      <c r="V243" s="54">
        <v>500</v>
      </c>
      <c r="W243" s="54">
        <v>2000</v>
      </c>
      <c r="X243" s="54">
        <v>250</v>
      </c>
      <c r="Y243" s="54">
        <v>35</v>
      </c>
      <c r="Z243" s="54">
        <v>35</v>
      </c>
      <c r="AA243" s="24" t="s">
        <v>53</v>
      </c>
      <c r="AB243" s="54">
        <v>100</v>
      </c>
      <c r="AC243" s="54">
        <v>150</v>
      </c>
      <c r="AD243" s="24" t="s">
        <v>53</v>
      </c>
      <c r="AE243" s="24" t="s">
        <v>53</v>
      </c>
      <c r="AF243" s="24" t="s">
        <v>53</v>
      </c>
      <c r="AG243" s="54">
        <v>1000</v>
      </c>
      <c r="AH243" s="54"/>
      <c r="AI243" s="24" t="s">
        <v>53</v>
      </c>
      <c r="AJ243" s="24" t="s">
        <v>53</v>
      </c>
      <c r="AK243" s="24" t="s">
        <v>53</v>
      </c>
      <c r="AL243" s="24"/>
      <c r="AM243" s="24"/>
      <c r="AN243" s="2"/>
    </row>
    <row r="244" spans="1:40" ht="16.5">
      <c r="A244" s="895"/>
      <c r="B244" s="896"/>
      <c r="C244" s="15"/>
      <c r="D244" s="18"/>
      <c r="E244" s="84"/>
      <c r="F244" s="84"/>
      <c r="G244" s="84"/>
      <c r="H244" s="84"/>
      <c r="I244" s="84"/>
      <c r="J244" s="84"/>
      <c r="K244" s="84"/>
      <c r="L244" s="84"/>
      <c r="M244" s="24"/>
      <c r="N244" s="84"/>
      <c r="O244" s="24"/>
      <c r="P244" s="24"/>
      <c r="Q244" s="24"/>
      <c r="R244" s="24"/>
      <c r="S244" s="24"/>
      <c r="T244" s="84"/>
      <c r="U244" s="84"/>
      <c r="V244" s="84"/>
      <c r="W244" s="24"/>
      <c r="X244" s="84"/>
      <c r="Y244" s="84"/>
      <c r="Z244" s="84"/>
      <c r="AA244" s="24"/>
      <c r="AB244" s="24"/>
      <c r="AC244" s="209"/>
      <c r="AD244" s="24"/>
      <c r="AE244" s="24"/>
      <c r="AF244" s="24"/>
      <c r="AG244" s="84"/>
      <c r="AH244" s="84"/>
      <c r="AI244" s="24"/>
      <c r="AJ244" s="24"/>
      <c r="AK244" s="24"/>
      <c r="AL244" s="24"/>
      <c r="AM244" s="24"/>
      <c r="AN244" s="2"/>
    </row>
    <row r="245" spans="1:40" ht="16.5">
      <c r="A245" s="895"/>
      <c r="B245" s="896"/>
      <c r="C245" s="15" t="s">
        <v>30</v>
      </c>
      <c r="D245" s="18"/>
      <c r="E245" s="24" t="s">
        <v>53</v>
      </c>
      <c r="F245" s="24" t="s">
        <v>53</v>
      </c>
      <c r="G245" s="24" t="s">
        <v>53</v>
      </c>
      <c r="H245" s="24" t="s">
        <v>53</v>
      </c>
      <c r="I245" s="24" t="s">
        <v>53</v>
      </c>
      <c r="J245" s="24" t="s">
        <v>53</v>
      </c>
      <c r="K245" s="24" t="s">
        <v>53</v>
      </c>
      <c r="L245" s="24" t="s">
        <v>53</v>
      </c>
      <c r="M245" s="24" t="s">
        <v>53</v>
      </c>
      <c r="N245" s="24" t="s">
        <v>53</v>
      </c>
      <c r="O245" s="24" t="s">
        <v>53</v>
      </c>
      <c r="P245" s="24" t="s">
        <v>53</v>
      </c>
      <c r="Q245" s="24" t="s">
        <v>53</v>
      </c>
      <c r="R245" s="24" t="s">
        <v>53</v>
      </c>
      <c r="S245" s="24"/>
      <c r="T245" s="24" t="s">
        <v>53</v>
      </c>
      <c r="U245" s="24" t="s">
        <v>53</v>
      </c>
      <c r="V245" s="24" t="s">
        <v>53</v>
      </c>
      <c r="W245" s="24" t="s">
        <v>53</v>
      </c>
      <c r="X245" s="24" t="s">
        <v>53</v>
      </c>
      <c r="Y245" s="24" t="s">
        <v>53</v>
      </c>
      <c r="Z245" s="24" t="s">
        <v>53</v>
      </c>
      <c r="AA245" s="24" t="s">
        <v>53</v>
      </c>
      <c r="AB245" s="24" t="s">
        <v>53</v>
      </c>
      <c r="AC245" s="24" t="s">
        <v>53</v>
      </c>
      <c r="AD245" s="24" t="s">
        <v>53</v>
      </c>
      <c r="AE245" s="24" t="s">
        <v>53</v>
      </c>
      <c r="AF245" s="24" t="s">
        <v>53</v>
      </c>
      <c r="AG245" s="24" t="s">
        <v>53</v>
      </c>
      <c r="AH245" s="24"/>
      <c r="AI245" s="24" t="s">
        <v>53</v>
      </c>
      <c r="AJ245" s="24" t="s">
        <v>53</v>
      </c>
      <c r="AK245" s="24" t="s">
        <v>53</v>
      </c>
      <c r="AL245" s="24"/>
      <c r="AM245" s="24"/>
      <c r="AN245" s="2"/>
    </row>
    <row r="246" spans="1:40" ht="16.5">
      <c r="A246" s="895"/>
      <c r="B246" s="896"/>
      <c r="C246" s="15"/>
      <c r="D246" s="18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61"/>
      <c r="Q246" s="61"/>
      <c r="R246" s="61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"/>
    </row>
    <row r="247" spans="1:40" ht="16.5">
      <c r="A247" s="895"/>
      <c r="B247" s="896"/>
      <c r="C247" s="15" t="s">
        <v>31</v>
      </c>
      <c r="D247" s="18"/>
      <c r="E247" s="54">
        <v>100</v>
      </c>
      <c r="F247" s="54">
        <v>75</v>
      </c>
      <c r="G247" s="24" t="s">
        <v>53</v>
      </c>
      <c r="H247" s="54">
        <v>50</v>
      </c>
      <c r="I247" s="54">
        <v>10</v>
      </c>
      <c r="J247" s="84">
        <v>30</v>
      </c>
      <c r="K247" s="24" t="s">
        <v>53</v>
      </c>
      <c r="L247" s="24" t="s">
        <v>53</v>
      </c>
      <c r="M247" s="54">
        <v>100</v>
      </c>
      <c r="N247" s="54">
        <v>2400</v>
      </c>
      <c r="O247" s="24" t="s">
        <v>53</v>
      </c>
      <c r="P247" s="56">
        <v>150</v>
      </c>
      <c r="Q247" s="56">
        <v>450</v>
      </c>
      <c r="R247" s="54">
        <v>50</v>
      </c>
      <c r="S247" s="24"/>
      <c r="T247" s="54">
        <v>230</v>
      </c>
      <c r="U247" s="54">
        <v>5000</v>
      </c>
      <c r="V247" s="54">
        <v>500</v>
      </c>
      <c r="W247" s="54">
        <v>2000</v>
      </c>
      <c r="X247" s="54">
        <v>250</v>
      </c>
      <c r="Y247" s="54">
        <v>35</v>
      </c>
      <c r="Z247" s="54">
        <v>35</v>
      </c>
      <c r="AA247" s="24" t="s">
        <v>53</v>
      </c>
      <c r="AB247" s="24" t="s">
        <v>53</v>
      </c>
      <c r="AC247" s="54">
        <v>150</v>
      </c>
      <c r="AD247" s="24" t="s">
        <v>53</v>
      </c>
      <c r="AE247" s="24" t="s">
        <v>53</v>
      </c>
      <c r="AF247" s="24" t="s">
        <v>53</v>
      </c>
      <c r="AG247" s="54">
        <v>1000</v>
      </c>
      <c r="AH247" s="65"/>
      <c r="AI247" s="56">
        <v>500</v>
      </c>
      <c r="AJ247" s="24" t="s">
        <v>53</v>
      </c>
      <c r="AK247" s="24" t="s">
        <v>53</v>
      </c>
      <c r="AL247" s="24"/>
      <c r="AM247" s="24"/>
      <c r="AN247" s="2"/>
    </row>
    <row r="248" spans="1:40" ht="16.5">
      <c r="A248" s="895"/>
      <c r="B248" s="896"/>
      <c r="C248" s="15"/>
      <c r="D248" s="18"/>
      <c r="E248" s="84"/>
      <c r="F248" s="84"/>
      <c r="G248" s="84"/>
      <c r="H248" s="84"/>
      <c r="I248" s="84"/>
      <c r="J248" s="84"/>
      <c r="K248" s="24"/>
      <c r="L248" s="24"/>
      <c r="M248" s="84"/>
      <c r="N248" s="84"/>
      <c r="O248" s="24"/>
      <c r="P248" s="210"/>
      <c r="Q248" s="210"/>
      <c r="R248" s="210"/>
      <c r="S248" s="24"/>
      <c r="T248" s="84"/>
      <c r="U248" s="84"/>
      <c r="V248" s="84"/>
      <c r="W248" s="24"/>
      <c r="X248" s="84"/>
      <c r="Y248" s="84"/>
      <c r="Z248" s="84"/>
      <c r="AA248" s="24"/>
      <c r="AB248" s="24"/>
      <c r="AC248" s="209"/>
      <c r="AD248" s="24"/>
      <c r="AE248" s="24"/>
      <c r="AF248" s="24"/>
      <c r="AG248" s="84"/>
      <c r="AH248" s="84"/>
      <c r="AI248" s="24"/>
      <c r="AJ248" s="24"/>
      <c r="AK248" s="24"/>
      <c r="AL248" s="24"/>
      <c r="AM248" s="24"/>
      <c r="AN248" s="2"/>
    </row>
    <row r="249" spans="1:40" ht="16.5">
      <c r="A249" s="895"/>
      <c r="B249" s="896"/>
      <c r="C249" s="15" t="s">
        <v>32</v>
      </c>
      <c r="D249" s="18"/>
      <c r="E249" s="24" t="s">
        <v>53</v>
      </c>
      <c r="F249" s="24" t="s">
        <v>53</v>
      </c>
      <c r="G249" s="24" t="s">
        <v>53</v>
      </c>
      <c r="H249" s="24" t="s">
        <v>53</v>
      </c>
      <c r="I249" s="24" t="s">
        <v>53</v>
      </c>
      <c r="J249" s="24" t="s">
        <v>53</v>
      </c>
      <c r="K249" s="24" t="s">
        <v>53</v>
      </c>
      <c r="L249" s="24" t="s">
        <v>53</v>
      </c>
      <c r="M249" s="24" t="s">
        <v>53</v>
      </c>
      <c r="N249" s="24" t="s">
        <v>53</v>
      </c>
      <c r="O249" s="24" t="s">
        <v>53</v>
      </c>
      <c r="P249" s="24" t="s">
        <v>53</v>
      </c>
      <c r="Q249" s="24" t="s">
        <v>53</v>
      </c>
      <c r="R249" s="24" t="s">
        <v>53</v>
      </c>
      <c r="S249" s="24"/>
      <c r="T249" s="24" t="s">
        <v>53</v>
      </c>
      <c r="U249" s="24" t="s">
        <v>53</v>
      </c>
      <c r="V249" s="24" t="s">
        <v>53</v>
      </c>
      <c r="W249" s="24" t="s">
        <v>53</v>
      </c>
      <c r="X249" s="24" t="s">
        <v>53</v>
      </c>
      <c r="Y249" s="24" t="s">
        <v>53</v>
      </c>
      <c r="Z249" s="24" t="s">
        <v>53</v>
      </c>
      <c r="AA249" s="24" t="s">
        <v>53</v>
      </c>
      <c r="AB249" s="24" t="s">
        <v>53</v>
      </c>
      <c r="AC249" s="24" t="s">
        <v>53</v>
      </c>
      <c r="AD249" s="24" t="s">
        <v>53</v>
      </c>
      <c r="AE249" s="24" t="s">
        <v>53</v>
      </c>
      <c r="AF249" s="24" t="s">
        <v>53</v>
      </c>
      <c r="AG249" s="24" t="s">
        <v>53</v>
      </c>
      <c r="AH249" s="24"/>
      <c r="AI249" s="24" t="s">
        <v>53</v>
      </c>
      <c r="AJ249" s="24" t="s">
        <v>53</v>
      </c>
      <c r="AK249" s="24" t="s">
        <v>53</v>
      </c>
      <c r="AL249" s="24"/>
      <c r="AM249" s="24"/>
      <c r="AN249" s="2"/>
    </row>
    <row r="250" spans="1:40" ht="16.5">
      <c r="A250" s="897"/>
      <c r="B250" s="898"/>
      <c r="C250" s="15"/>
      <c r="D250" s="18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07"/>
      <c r="AK250" s="2"/>
      <c r="AL250" s="2"/>
      <c r="AM250" s="2"/>
      <c r="AN250" s="2"/>
    </row>
  </sheetData>
  <mergeCells count="20">
    <mergeCell ref="A242:B250"/>
    <mergeCell ref="A163:B179"/>
    <mergeCell ref="A181:B197"/>
    <mergeCell ref="A199:B207"/>
    <mergeCell ref="A210:B222"/>
    <mergeCell ref="A224:B240"/>
    <mergeCell ref="K129:U129"/>
    <mergeCell ref="A132:B140"/>
    <mergeCell ref="A142:B150"/>
    <mergeCell ref="A152:B160"/>
    <mergeCell ref="G2:U2"/>
    <mergeCell ref="A5:B13"/>
    <mergeCell ref="A15:B23"/>
    <mergeCell ref="A94:B102"/>
    <mergeCell ref="A104:B112"/>
    <mergeCell ref="A25:B34"/>
    <mergeCell ref="A37:B53"/>
    <mergeCell ref="A55:B71"/>
    <mergeCell ref="A73:B81"/>
    <mergeCell ref="A83:B91"/>
  </mergeCells>
  <pageMargins left="0.70866141732283472" right="0.70866141732283472" top="0.74803149606299213" bottom="0.74803149606299213" header="0.31496062992125984" footer="0.31496062992125984"/>
  <pageSetup paperSize="5" scale="43" orientation="landscape" verticalDpi="0" r:id="rId1"/>
  <rowBreaks count="2" manualBreakCount="2">
    <brk id="34" max="36" man="1"/>
    <brk id="91" max="3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B2:AQ18"/>
  <sheetViews>
    <sheetView topLeftCell="A7" zoomScaleNormal="100" workbookViewId="0">
      <selection activeCell="G11" sqref="G11"/>
    </sheetView>
  </sheetViews>
  <sheetFormatPr defaultRowHeight="15"/>
  <sheetData>
    <row r="2" spans="2:43" ht="18.75">
      <c r="B2" s="87"/>
      <c r="C2" s="584" t="s">
        <v>288</v>
      </c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87"/>
      <c r="R2" s="87"/>
      <c r="S2" s="87"/>
      <c r="T2" s="87"/>
      <c r="U2" s="87"/>
      <c r="V2" s="87"/>
      <c r="W2" s="87"/>
      <c r="X2" s="87"/>
      <c r="Y2" s="585" t="s">
        <v>289</v>
      </c>
      <c r="Z2" s="585"/>
      <c r="AA2" s="585"/>
      <c r="AB2" s="585"/>
      <c r="AC2" s="585"/>
      <c r="AD2" s="585"/>
      <c r="AE2" s="585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2:43" ht="18.75"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87" t="s">
        <v>288</v>
      </c>
      <c r="R3" s="87"/>
      <c r="S3" s="87"/>
      <c r="T3" s="87"/>
      <c r="U3" s="87"/>
      <c r="V3" s="87"/>
      <c r="W3" s="87"/>
      <c r="X3" s="87"/>
      <c r="Y3" s="585" t="s">
        <v>290</v>
      </c>
      <c r="Z3" s="585"/>
      <c r="AA3" s="585"/>
      <c r="AB3" s="585"/>
      <c r="AC3" s="585"/>
      <c r="AD3" s="585"/>
      <c r="AE3" s="585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</row>
    <row r="4" spans="2:43" s="624" customFormat="1" ht="24" thickBot="1">
      <c r="B4" s="629" t="s">
        <v>349</v>
      </c>
      <c r="C4" s="629"/>
      <c r="D4" s="629"/>
      <c r="E4" s="629"/>
      <c r="F4" s="629"/>
      <c r="G4" s="629"/>
      <c r="H4" s="629"/>
      <c r="I4" s="629"/>
      <c r="J4" s="627" t="s">
        <v>288</v>
      </c>
      <c r="K4" s="627"/>
      <c r="L4" s="627"/>
      <c r="M4" s="627"/>
      <c r="N4" s="627"/>
      <c r="O4" s="627"/>
      <c r="P4" s="627"/>
      <c r="Q4" s="628"/>
      <c r="R4" s="628"/>
      <c r="S4" s="628"/>
      <c r="T4" s="628"/>
      <c r="U4" s="628"/>
      <c r="V4" s="628"/>
      <c r="W4" s="628"/>
      <c r="X4" s="628"/>
      <c r="AE4" s="627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</row>
    <row r="5" spans="2:43" ht="16.5">
      <c r="B5" s="1032" t="s">
        <v>139</v>
      </c>
      <c r="C5" s="1025"/>
      <c r="D5" s="1034" t="s">
        <v>247</v>
      </c>
      <c r="E5" s="1027" t="s">
        <v>213</v>
      </c>
      <c r="F5" s="1027" t="s">
        <v>248</v>
      </c>
      <c r="G5" s="1025" t="s">
        <v>253</v>
      </c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589"/>
      <c r="AG5" s="589"/>
      <c r="AH5" s="589"/>
      <c r="AI5" s="1025" t="s">
        <v>250</v>
      </c>
      <c r="AJ5" s="1025"/>
      <c r="AK5" s="1025"/>
      <c r="AL5" s="1025"/>
      <c r="AM5" s="1027" t="s">
        <v>251</v>
      </c>
      <c r="AN5" s="1027"/>
      <c r="AO5" s="1027"/>
      <c r="AP5" s="606"/>
      <c r="AQ5" s="607"/>
    </row>
    <row r="6" spans="2:43" ht="16.5">
      <c r="B6" s="1033"/>
      <c r="C6" s="1026"/>
      <c r="D6" s="1035"/>
      <c r="E6" s="1028"/>
      <c r="F6" s="1028"/>
      <c r="G6" s="1026" t="s">
        <v>226</v>
      </c>
      <c r="H6" s="1026"/>
      <c r="I6" s="1026"/>
      <c r="J6" s="1026"/>
      <c r="K6" s="1026"/>
      <c r="L6" s="1026"/>
      <c r="M6" s="1026"/>
      <c r="N6" s="1026"/>
      <c r="O6" s="1026"/>
      <c r="P6" s="1028" t="s">
        <v>249</v>
      </c>
      <c r="Q6" s="1028"/>
      <c r="R6" s="1028"/>
      <c r="S6" s="1028"/>
      <c r="T6" s="1028"/>
      <c r="U6" s="1028"/>
      <c r="V6" s="1028"/>
      <c r="W6" s="1028"/>
      <c r="X6" s="1028"/>
      <c r="Y6" s="1028"/>
      <c r="Z6" s="1028"/>
      <c r="AA6" s="1028"/>
      <c r="AB6" s="1028"/>
      <c r="AC6" s="1028"/>
      <c r="AD6" s="1028"/>
      <c r="AE6" s="1028"/>
      <c r="AF6" s="592"/>
      <c r="AG6" s="592"/>
      <c r="AH6" s="592"/>
      <c r="AI6" s="1026"/>
      <c r="AJ6" s="1026"/>
      <c r="AK6" s="1026"/>
      <c r="AL6" s="1026"/>
      <c r="AM6" s="1028"/>
      <c r="AN6" s="1028"/>
      <c r="AO6" s="1028"/>
      <c r="AP6" s="81"/>
      <c r="AQ6" s="608"/>
    </row>
    <row r="7" spans="2:43" ht="16.5">
      <c r="B7" s="1033"/>
      <c r="C7" s="1026"/>
      <c r="D7" s="1035"/>
      <c r="E7" s="1028"/>
      <c r="F7" s="1028"/>
      <c r="G7" s="588">
        <v>1</v>
      </c>
      <c r="H7" s="588">
        <v>2</v>
      </c>
      <c r="I7" s="588">
        <v>3</v>
      </c>
      <c r="J7" s="588">
        <v>4</v>
      </c>
      <c r="K7" s="588">
        <v>5</v>
      </c>
      <c r="L7" s="588">
        <v>6</v>
      </c>
      <c r="M7" s="588">
        <v>7</v>
      </c>
      <c r="N7" s="588">
        <v>8</v>
      </c>
      <c r="O7" s="588">
        <v>9</v>
      </c>
      <c r="P7" s="588">
        <v>1</v>
      </c>
      <c r="Q7" s="588">
        <v>2</v>
      </c>
      <c r="R7" s="588">
        <v>3</v>
      </c>
      <c r="S7" s="588">
        <v>4</v>
      </c>
      <c r="T7" s="588">
        <v>5</v>
      </c>
      <c r="U7" s="588">
        <v>6</v>
      </c>
      <c r="V7" s="588">
        <v>7</v>
      </c>
      <c r="W7" s="588">
        <v>8</v>
      </c>
      <c r="X7" s="588">
        <v>9</v>
      </c>
      <c r="Y7" s="588">
        <v>10</v>
      </c>
      <c r="Z7" s="588">
        <v>11</v>
      </c>
      <c r="AA7" s="588">
        <v>12</v>
      </c>
      <c r="AB7" s="588">
        <v>13</v>
      </c>
      <c r="AC7" s="588">
        <v>14</v>
      </c>
      <c r="AD7" s="588">
        <v>15</v>
      </c>
      <c r="AE7" s="588">
        <v>16</v>
      </c>
      <c r="AF7" s="588">
        <v>17</v>
      </c>
      <c r="AG7" s="588">
        <v>18</v>
      </c>
      <c r="AH7" s="588">
        <v>19</v>
      </c>
      <c r="AI7" s="588">
        <v>1</v>
      </c>
      <c r="AJ7" s="588">
        <v>2</v>
      </c>
      <c r="AK7" s="588">
        <v>3</v>
      </c>
      <c r="AL7" s="588">
        <v>4</v>
      </c>
      <c r="AM7" s="588">
        <v>1</v>
      </c>
      <c r="AN7" s="588">
        <v>2</v>
      </c>
      <c r="AO7" s="588">
        <v>3</v>
      </c>
      <c r="AP7" s="81"/>
      <c r="AQ7" s="608"/>
    </row>
    <row r="8" spans="2:43" ht="105">
      <c r="B8" s="594">
        <v>1</v>
      </c>
      <c r="C8" s="592" t="s">
        <v>291</v>
      </c>
      <c r="D8" s="592" t="s">
        <v>292</v>
      </c>
      <c r="E8" s="592" t="s">
        <v>293</v>
      </c>
      <c r="F8" s="592"/>
      <c r="G8" s="107" t="s">
        <v>1</v>
      </c>
      <c r="H8" s="107" t="s">
        <v>2</v>
      </c>
      <c r="I8" s="107" t="s">
        <v>3</v>
      </c>
      <c r="J8" s="107" t="s">
        <v>4</v>
      </c>
      <c r="K8" s="107" t="s">
        <v>5</v>
      </c>
      <c r="L8" s="107" t="s">
        <v>294</v>
      </c>
      <c r="M8" s="107" t="s">
        <v>7</v>
      </c>
      <c r="N8" s="107" t="s">
        <v>8</v>
      </c>
      <c r="O8" s="107" t="s">
        <v>295</v>
      </c>
      <c r="P8" s="107" t="s">
        <v>15</v>
      </c>
      <c r="Q8" s="107" t="s">
        <v>17</v>
      </c>
      <c r="R8" s="595" t="s">
        <v>239</v>
      </c>
      <c r="S8" s="107" t="s">
        <v>19</v>
      </c>
      <c r="T8" s="107" t="s">
        <v>20</v>
      </c>
      <c r="U8" s="107" t="s">
        <v>21</v>
      </c>
      <c r="V8" s="596" t="s">
        <v>256</v>
      </c>
      <c r="W8" s="107" t="s">
        <v>296</v>
      </c>
      <c r="X8" s="107" t="s">
        <v>26</v>
      </c>
      <c r="Y8" s="107" t="s">
        <v>27</v>
      </c>
      <c r="Z8" s="107" t="s">
        <v>28</v>
      </c>
      <c r="AA8" s="107" t="s">
        <v>94</v>
      </c>
      <c r="AB8" s="107" t="s">
        <v>95</v>
      </c>
      <c r="AC8" s="107" t="s">
        <v>96</v>
      </c>
      <c r="AD8" s="107" t="s">
        <v>222</v>
      </c>
      <c r="AE8" s="596" t="s">
        <v>234</v>
      </c>
      <c r="AF8" s="107" t="s">
        <v>255</v>
      </c>
      <c r="AG8" s="107" t="s">
        <v>93</v>
      </c>
      <c r="AH8" s="107" t="s">
        <v>257</v>
      </c>
      <c r="AI8" s="107" t="s">
        <v>10</v>
      </c>
      <c r="AJ8" s="107" t="s">
        <v>223</v>
      </c>
      <c r="AK8" s="107" t="s">
        <v>12</v>
      </c>
      <c r="AL8" s="107" t="s">
        <v>13</v>
      </c>
      <c r="AM8" s="107" t="s">
        <v>297</v>
      </c>
      <c r="AN8" s="107" t="s">
        <v>23</v>
      </c>
      <c r="AO8" s="107" t="s">
        <v>235</v>
      </c>
      <c r="AP8" s="105" t="s">
        <v>252</v>
      </c>
      <c r="AQ8" s="597" t="s">
        <v>36</v>
      </c>
    </row>
    <row r="9" spans="2:43" ht="45">
      <c r="B9" s="1029"/>
      <c r="C9" s="599" t="s">
        <v>37</v>
      </c>
      <c r="D9" s="187"/>
      <c r="E9" s="187"/>
      <c r="F9" s="599" t="s">
        <v>298</v>
      </c>
      <c r="G9" s="599" t="s">
        <v>299</v>
      </c>
      <c r="H9" s="599" t="s">
        <v>300</v>
      </c>
      <c r="I9" s="187"/>
      <c r="J9" s="599" t="s">
        <v>301</v>
      </c>
      <c r="K9" s="609" t="s">
        <v>302</v>
      </c>
      <c r="L9" s="599" t="s">
        <v>303</v>
      </c>
      <c r="M9" s="599" t="s">
        <v>304</v>
      </c>
      <c r="N9" s="599" t="s">
        <v>305</v>
      </c>
      <c r="O9" s="599" t="s">
        <v>306</v>
      </c>
      <c r="P9" s="599" t="s">
        <v>307</v>
      </c>
      <c r="Q9" s="599" t="s">
        <v>308</v>
      </c>
      <c r="R9" s="187"/>
      <c r="S9" s="599" t="s">
        <v>309</v>
      </c>
      <c r="T9" s="599" t="s">
        <v>310</v>
      </c>
      <c r="U9" s="599" t="s">
        <v>311</v>
      </c>
      <c r="V9" s="599" t="s">
        <v>312</v>
      </c>
      <c r="W9" s="599" t="s">
        <v>313</v>
      </c>
      <c r="X9" s="187"/>
      <c r="Y9" s="599" t="s">
        <v>314</v>
      </c>
      <c r="Z9" s="599" t="s">
        <v>315</v>
      </c>
      <c r="AA9" s="599" t="s">
        <v>316</v>
      </c>
      <c r="AB9" s="599" t="s">
        <v>317</v>
      </c>
      <c r="AC9" s="187"/>
      <c r="AD9" s="599" t="s">
        <v>318</v>
      </c>
      <c r="AE9" s="599" t="s">
        <v>319</v>
      </c>
      <c r="AF9" s="599" t="s">
        <v>320</v>
      </c>
      <c r="AG9" s="599" t="s">
        <v>321</v>
      </c>
      <c r="AH9" s="187"/>
      <c r="AI9" s="599" t="s">
        <v>322</v>
      </c>
      <c r="AJ9" s="187"/>
      <c r="AK9" s="599" t="s">
        <v>323</v>
      </c>
      <c r="AL9" s="599" t="s">
        <v>324</v>
      </c>
      <c r="AM9" s="187"/>
      <c r="AN9" s="599" t="s">
        <v>325</v>
      </c>
      <c r="AO9" s="599" t="s">
        <v>326</v>
      </c>
      <c r="AP9" s="187"/>
      <c r="AQ9" s="593"/>
    </row>
    <row r="10" spans="2:43" ht="16.5">
      <c r="B10" s="1030"/>
      <c r="C10" s="6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601"/>
    </row>
    <row r="11" spans="2:43" ht="16.5">
      <c r="B11" s="1030"/>
      <c r="C11" s="610" t="s">
        <v>29</v>
      </c>
      <c r="D11" s="100"/>
      <c r="E11" s="100"/>
      <c r="F11" s="100">
        <v>17000</v>
      </c>
      <c r="G11" s="100">
        <v>100</v>
      </c>
      <c r="H11" s="100">
        <v>75</v>
      </c>
      <c r="I11" s="100">
        <v>1000</v>
      </c>
      <c r="J11" s="100">
        <v>0</v>
      </c>
      <c r="K11" s="100">
        <v>0</v>
      </c>
      <c r="L11" s="100">
        <v>30</v>
      </c>
      <c r="M11" s="100">
        <v>250</v>
      </c>
      <c r="N11" s="100">
        <v>250</v>
      </c>
      <c r="O11" s="100">
        <v>100</v>
      </c>
      <c r="P11" s="100">
        <v>230</v>
      </c>
      <c r="Q11" s="100">
        <v>500</v>
      </c>
      <c r="R11" s="100">
        <v>0</v>
      </c>
      <c r="S11" s="100">
        <f>250+1300</f>
        <v>1550</v>
      </c>
      <c r="T11" s="100">
        <v>35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2000</v>
      </c>
      <c r="AA11" s="100">
        <v>0</v>
      </c>
      <c r="AB11" s="100">
        <v>0</v>
      </c>
      <c r="AC11" s="100">
        <v>0</v>
      </c>
      <c r="AD11" s="100">
        <v>0</v>
      </c>
      <c r="AE11" s="100">
        <v>22</v>
      </c>
      <c r="AF11" s="100">
        <v>0</v>
      </c>
      <c r="AG11" s="100">
        <v>50</v>
      </c>
      <c r="AH11" s="100">
        <v>0</v>
      </c>
      <c r="AI11" s="100">
        <v>1600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1500</v>
      </c>
      <c r="AP11" s="81">
        <f>SUM(F11:AO11)</f>
        <v>26292</v>
      </c>
      <c r="AQ11" s="601"/>
    </row>
    <row r="12" spans="2:43" ht="16.5">
      <c r="B12" s="1030"/>
      <c r="C12" s="583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601"/>
    </row>
    <row r="13" spans="2:43" ht="16.5">
      <c r="B13" s="1030"/>
      <c r="C13" s="583" t="s">
        <v>30</v>
      </c>
      <c r="D13" s="100"/>
      <c r="E13" s="100"/>
      <c r="F13" s="100" t="s">
        <v>53</v>
      </c>
      <c r="G13" s="100" t="s">
        <v>53</v>
      </c>
      <c r="H13" s="100" t="s">
        <v>53</v>
      </c>
      <c r="I13" s="100" t="s">
        <v>53</v>
      </c>
      <c r="J13" s="100" t="s">
        <v>53</v>
      </c>
      <c r="K13" s="100" t="s">
        <v>53</v>
      </c>
      <c r="L13" s="100" t="s">
        <v>53</v>
      </c>
      <c r="M13" s="100" t="s">
        <v>53</v>
      </c>
      <c r="N13" s="100" t="s">
        <v>53</v>
      </c>
      <c r="O13" s="100" t="s">
        <v>53</v>
      </c>
      <c r="P13" s="100" t="s">
        <v>53</v>
      </c>
      <c r="Q13" s="100" t="s">
        <v>53</v>
      </c>
      <c r="R13" s="100" t="s">
        <v>53</v>
      </c>
      <c r="S13" s="100" t="s">
        <v>53</v>
      </c>
      <c r="T13" s="100" t="s">
        <v>53</v>
      </c>
      <c r="U13" s="100" t="s">
        <v>53</v>
      </c>
      <c r="V13" s="100" t="s">
        <v>53</v>
      </c>
      <c r="W13" s="100" t="s">
        <v>53</v>
      </c>
      <c r="X13" s="100" t="s">
        <v>53</v>
      </c>
      <c r="Y13" s="100" t="s">
        <v>53</v>
      </c>
      <c r="Z13" s="100" t="s">
        <v>53</v>
      </c>
      <c r="AA13" s="100" t="s">
        <v>53</v>
      </c>
      <c r="AB13" s="100" t="s">
        <v>53</v>
      </c>
      <c r="AC13" s="100" t="s">
        <v>53</v>
      </c>
      <c r="AD13" s="100" t="s">
        <v>53</v>
      </c>
      <c r="AE13" s="100" t="s">
        <v>53</v>
      </c>
      <c r="AF13" s="100" t="s">
        <v>53</v>
      </c>
      <c r="AG13" s="100" t="s">
        <v>53</v>
      </c>
      <c r="AH13" s="100" t="s">
        <v>53</v>
      </c>
      <c r="AI13" s="100" t="s">
        <v>53</v>
      </c>
      <c r="AJ13" s="100" t="s">
        <v>53</v>
      </c>
      <c r="AK13" s="100" t="s">
        <v>53</v>
      </c>
      <c r="AL13" s="100" t="s">
        <v>53</v>
      </c>
      <c r="AM13" s="100" t="s">
        <v>53</v>
      </c>
      <c r="AN13" s="100" t="s">
        <v>53</v>
      </c>
      <c r="AO13" s="100" t="s">
        <v>53</v>
      </c>
      <c r="AP13" s="100" t="s">
        <v>53</v>
      </c>
      <c r="AQ13" s="601"/>
    </row>
    <row r="14" spans="2:43" ht="16.5">
      <c r="B14" s="1030"/>
      <c r="C14" s="583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601"/>
    </row>
    <row r="15" spans="2:43" ht="16.5">
      <c r="B15" s="1030"/>
      <c r="C15" s="610" t="s">
        <v>31</v>
      </c>
      <c r="D15" s="100"/>
      <c r="E15" s="100"/>
      <c r="F15" s="100">
        <v>17000</v>
      </c>
      <c r="G15" s="100">
        <v>100</v>
      </c>
      <c r="H15" s="100">
        <v>75</v>
      </c>
      <c r="I15" s="100">
        <v>1000</v>
      </c>
      <c r="J15" s="100">
        <v>59</v>
      </c>
      <c r="K15" s="100">
        <v>10</v>
      </c>
      <c r="L15" s="100">
        <v>30</v>
      </c>
      <c r="M15" s="100">
        <v>0</v>
      </c>
      <c r="N15" s="100">
        <v>250</v>
      </c>
      <c r="O15" s="100">
        <v>100</v>
      </c>
      <c r="P15" s="100">
        <v>230</v>
      </c>
      <c r="Q15" s="100">
        <v>500</v>
      </c>
      <c r="R15" s="100">
        <v>0</v>
      </c>
      <c r="S15" s="100">
        <f>250+1400</f>
        <v>1650</v>
      </c>
      <c r="T15" s="100">
        <v>35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2000</v>
      </c>
      <c r="AA15" s="100">
        <v>500</v>
      </c>
      <c r="AB15" s="100">
        <v>250</v>
      </c>
      <c r="AC15" s="100">
        <v>0</v>
      </c>
      <c r="AD15" s="100">
        <v>0</v>
      </c>
      <c r="AE15" s="100">
        <v>0</v>
      </c>
      <c r="AF15" s="100">
        <v>0</v>
      </c>
      <c r="AG15" s="100">
        <v>50</v>
      </c>
      <c r="AH15" s="100">
        <v>0</v>
      </c>
      <c r="AI15" s="100">
        <v>1600</v>
      </c>
      <c r="AJ15" s="100">
        <v>0</v>
      </c>
      <c r="AK15" s="100">
        <v>150</v>
      </c>
      <c r="AL15" s="100">
        <v>450</v>
      </c>
      <c r="AM15" s="100">
        <v>0</v>
      </c>
      <c r="AN15" s="100">
        <v>0</v>
      </c>
      <c r="AO15" s="100">
        <v>1500</v>
      </c>
      <c r="AP15" s="81">
        <f>SUM(F15:AO15)</f>
        <v>27539</v>
      </c>
      <c r="AQ15" s="601"/>
    </row>
    <row r="16" spans="2:43" ht="16.5">
      <c r="B16" s="1030"/>
      <c r="C16" s="583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601"/>
    </row>
    <row r="17" spans="2:43" ht="16.5">
      <c r="B17" s="1030"/>
      <c r="C17" s="583" t="s">
        <v>32</v>
      </c>
      <c r="D17" s="100"/>
      <c r="E17" s="100"/>
      <c r="F17" s="100" t="s">
        <v>53</v>
      </c>
      <c r="G17" s="100" t="s">
        <v>53</v>
      </c>
      <c r="H17" s="100" t="s">
        <v>53</v>
      </c>
      <c r="I17" s="100" t="s">
        <v>53</v>
      </c>
      <c r="J17" s="100" t="s">
        <v>53</v>
      </c>
      <c r="K17" s="100" t="s">
        <v>53</v>
      </c>
      <c r="L17" s="100" t="s">
        <v>53</v>
      </c>
      <c r="M17" s="100" t="s">
        <v>53</v>
      </c>
      <c r="N17" s="100" t="s">
        <v>53</v>
      </c>
      <c r="O17" s="100" t="s">
        <v>53</v>
      </c>
      <c r="P17" s="100" t="s">
        <v>53</v>
      </c>
      <c r="Q17" s="100" t="s">
        <v>53</v>
      </c>
      <c r="R17" s="100" t="s">
        <v>53</v>
      </c>
      <c r="S17" s="100" t="s">
        <v>53</v>
      </c>
      <c r="T17" s="100" t="s">
        <v>53</v>
      </c>
      <c r="U17" s="100" t="s">
        <v>53</v>
      </c>
      <c r="V17" s="100" t="s">
        <v>53</v>
      </c>
      <c r="W17" s="100" t="s">
        <v>53</v>
      </c>
      <c r="X17" s="100" t="s">
        <v>53</v>
      </c>
      <c r="Y17" s="100" t="s">
        <v>53</v>
      </c>
      <c r="Z17" s="100" t="s">
        <v>53</v>
      </c>
      <c r="AA17" s="100" t="s">
        <v>53</v>
      </c>
      <c r="AB17" s="100" t="s">
        <v>53</v>
      </c>
      <c r="AC17" s="100" t="s">
        <v>53</v>
      </c>
      <c r="AD17" s="100" t="s">
        <v>53</v>
      </c>
      <c r="AE17" s="100" t="s">
        <v>53</v>
      </c>
      <c r="AF17" s="100" t="s">
        <v>53</v>
      </c>
      <c r="AG17" s="100" t="s">
        <v>53</v>
      </c>
      <c r="AH17" s="100" t="s">
        <v>53</v>
      </c>
      <c r="AI17" s="100" t="s">
        <v>53</v>
      </c>
      <c r="AJ17" s="100" t="s">
        <v>53</v>
      </c>
      <c r="AK17" s="100" t="s">
        <v>53</v>
      </c>
      <c r="AL17" s="100" t="s">
        <v>53</v>
      </c>
      <c r="AM17" s="100" t="s">
        <v>53</v>
      </c>
      <c r="AN17" s="100" t="s">
        <v>53</v>
      </c>
      <c r="AO17" s="100" t="s">
        <v>53</v>
      </c>
      <c r="AP17" s="100" t="s">
        <v>53</v>
      </c>
      <c r="AQ17" s="601"/>
    </row>
    <row r="18" spans="2:43" ht="17.25" thickBot="1">
      <c r="B18" s="1031"/>
      <c r="C18" s="605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604"/>
    </row>
  </sheetData>
  <mergeCells count="11">
    <mergeCell ref="AI5:AL6"/>
    <mergeCell ref="AM5:AO6"/>
    <mergeCell ref="G6:O6"/>
    <mergeCell ref="P6:AE6"/>
    <mergeCell ref="B9:B18"/>
    <mergeCell ref="B5:B7"/>
    <mergeCell ref="C5:C7"/>
    <mergeCell ref="D5:D7"/>
    <mergeCell ref="E5:E7"/>
    <mergeCell ref="F5:F7"/>
    <mergeCell ref="G5:AE5"/>
  </mergeCells>
  <pageMargins left="0.7" right="0.7" top="0.86" bottom="0.75" header="0.3" footer="0.3"/>
  <pageSetup paperSize="5" scale="42" orientation="landscape" verticalDpi="0" r:id="rId1"/>
  <colBreaks count="1" manualBreakCount="1">
    <brk id="4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Q12"/>
  <sheetViews>
    <sheetView zoomScaleNormal="100" workbookViewId="0">
      <selection activeCell="L11" sqref="L11"/>
    </sheetView>
  </sheetViews>
  <sheetFormatPr defaultRowHeight="15"/>
  <cols>
    <col min="2" max="2" width="6.5703125" customWidth="1"/>
    <col min="3" max="3" width="8.28515625" customWidth="1"/>
    <col min="4" max="4" width="6.7109375" customWidth="1"/>
    <col min="5" max="5" width="7.42578125" customWidth="1"/>
    <col min="6" max="6" width="6.85546875" customWidth="1"/>
    <col min="8" max="8" width="10.7109375" customWidth="1"/>
    <col min="9" max="9" width="8.85546875" customWidth="1"/>
    <col min="12" max="12" width="10.7109375" customWidth="1"/>
    <col min="23" max="23" width="7.140625" customWidth="1"/>
  </cols>
  <sheetData>
    <row r="2" spans="2:43" s="624" customFormat="1" ht="24" thickBot="1">
      <c r="B2" s="625" t="s">
        <v>327</v>
      </c>
      <c r="C2" s="625"/>
      <c r="D2" s="625"/>
      <c r="E2" s="625"/>
      <c r="F2" s="625"/>
      <c r="G2" s="625"/>
      <c r="H2" s="625"/>
      <c r="I2" s="625"/>
      <c r="K2" s="626"/>
      <c r="L2" s="626"/>
      <c r="M2" s="626"/>
      <c r="N2" s="626"/>
      <c r="O2" s="626"/>
      <c r="P2" s="626"/>
    </row>
    <row r="3" spans="2:43">
      <c r="B3" s="1036" t="s">
        <v>139</v>
      </c>
      <c r="C3" s="1025"/>
      <c r="D3" s="1039" t="s">
        <v>247</v>
      </c>
      <c r="E3" s="1027" t="s">
        <v>213</v>
      </c>
      <c r="F3" s="1027" t="s">
        <v>248</v>
      </c>
      <c r="G3" s="1025" t="s">
        <v>253</v>
      </c>
      <c r="H3" s="1025"/>
      <c r="I3" s="1025"/>
      <c r="J3" s="1025"/>
      <c r="K3" s="1025"/>
      <c r="L3" s="1025"/>
      <c r="M3" s="1025"/>
      <c r="N3" s="1025"/>
      <c r="O3" s="1025"/>
      <c r="P3" s="1025"/>
      <c r="Q3" s="1025"/>
      <c r="R3" s="1025"/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589"/>
      <c r="AG3" s="589"/>
      <c r="AH3" s="589"/>
      <c r="AI3" s="1025" t="s">
        <v>250</v>
      </c>
      <c r="AJ3" s="1025"/>
      <c r="AK3" s="1025"/>
      <c r="AL3" s="1025"/>
      <c r="AM3" s="1027" t="s">
        <v>251</v>
      </c>
      <c r="AN3" s="1027"/>
      <c r="AO3" s="1027"/>
      <c r="AP3" s="590"/>
      <c r="AQ3" s="591"/>
    </row>
    <row r="4" spans="2:43">
      <c r="B4" s="1037"/>
      <c r="C4" s="1026"/>
      <c r="D4" s="1040"/>
      <c r="E4" s="1028"/>
      <c r="F4" s="1028"/>
      <c r="G4" s="1026" t="s">
        <v>226</v>
      </c>
      <c r="H4" s="1026"/>
      <c r="I4" s="1026"/>
      <c r="J4" s="1026"/>
      <c r="K4" s="1026"/>
      <c r="L4" s="1026"/>
      <c r="M4" s="1026"/>
      <c r="N4" s="1026"/>
      <c r="O4" s="1026"/>
      <c r="P4" s="1028" t="s">
        <v>249</v>
      </c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592"/>
      <c r="AG4" s="592"/>
      <c r="AH4" s="592"/>
      <c r="AI4" s="1026"/>
      <c r="AJ4" s="1026"/>
      <c r="AK4" s="1026"/>
      <c r="AL4" s="1026"/>
      <c r="AM4" s="1028"/>
      <c r="AN4" s="1028"/>
      <c r="AO4" s="1028"/>
      <c r="AP4" s="187"/>
      <c r="AQ4" s="593"/>
    </row>
    <row r="5" spans="2:43">
      <c r="B5" s="1038"/>
      <c r="C5" s="1026"/>
      <c r="D5" s="1041"/>
      <c r="E5" s="1028"/>
      <c r="F5" s="1028"/>
      <c r="G5" s="588">
        <v>1</v>
      </c>
      <c r="H5" s="588">
        <v>2</v>
      </c>
      <c r="I5" s="588">
        <v>3</v>
      </c>
      <c r="J5" s="588">
        <v>4</v>
      </c>
      <c r="K5" s="588">
        <v>5</v>
      </c>
      <c r="L5" s="588">
        <v>6</v>
      </c>
      <c r="M5" s="588">
        <v>7</v>
      </c>
      <c r="N5" s="588">
        <v>8</v>
      </c>
      <c r="O5" s="588">
        <v>9</v>
      </c>
      <c r="P5" s="588">
        <v>1</v>
      </c>
      <c r="Q5" s="588">
        <v>2</v>
      </c>
      <c r="R5" s="588">
        <v>3</v>
      </c>
      <c r="S5" s="588">
        <v>4</v>
      </c>
      <c r="T5" s="588">
        <v>5</v>
      </c>
      <c r="U5" s="588">
        <v>6</v>
      </c>
      <c r="V5" s="588">
        <v>7</v>
      </c>
      <c r="W5" s="588">
        <v>8</v>
      </c>
      <c r="X5" s="588">
        <v>9</v>
      </c>
      <c r="Y5" s="588">
        <v>10</v>
      </c>
      <c r="Z5" s="588">
        <v>11</v>
      </c>
      <c r="AA5" s="588">
        <v>12</v>
      </c>
      <c r="AB5" s="588">
        <v>13</v>
      </c>
      <c r="AC5" s="588">
        <v>14</v>
      </c>
      <c r="AD5" s="588">
        <v>15</v>
      </c>
      <c r="AE5" s="588">
        <v>16</v>
      </c>
      <c r="AF5" s="588">
        <v>17</v>
      </c>
      <c r="AG5" s="588">
        <v>18</v>
      </c>
      <c r="AH5" s="588">
        <v>19</v>
      </c>
      <c r="AI5" s="588">
        <v>1</v>
      </c>
      <c r="AJ5" s="588">
        <v>2</v>
      </c>
      <c r="AK5" s="588">
        <v>3</v>
      </c>
      <c r="AL5" s="588">
        <v>4</v>
      </c>
      <c r="AM5" s="588">
        <v>1</v>
      </c>
      <c r="AN5" s="588">
        <v>2</v>
      </c>
      <c r="AO5" s="588">
        <v>3</v>
      </c>
      <c r="AP5" s="187"/>
      <c r="AQ5" s="593"/>
    </row>
    <row r="6" spans="2:43" ht="105">
      <c r="B6" s="594">
        <v>1</v>
      </c>
      <c r="C6" s="592" t="s">
        <v>291</v>
      </c>
      <c r="D6" s="592" t="s">
        <v>328</v>
      </c>
      <c r="E6" s="592" t="s">
        <v>329</v>
      </c>
      <c r="F6" s="592"/>
      <c r="G6" s="107" t="s">
        <v>1</v>
      </c>
      <c r="H6" s="107" t="s">
        <v>2</v>
      </c>
      <c r="I6" s="107" t="s">
        <v>3</v>
      </c>
      <c r="J6" s="107" t="s">
        <v>4</v>
      </c>
      <c r="K6" s="107" t="s">
        <v>5</v>
      </c>
      <c r="L6" s="107" t="s">
        <v>294</v>
      </c>
      <c r="M6" s="107" t="s">
        <v>7</v>
      </c>
      <c r="N6" s="107" t="s">
        <v>8</v>
      </c>
      <c r="O6" s="107" t="s">
        <v>295</v>
      </c>
      <c r="P6" s="107" t="s">
        <v>15</v>
      </c>
      <c r="Q6" s="107" t="s">
        <v>17</v>
      </c>
      <c r="R6" s="595" t="s">
        <v>239</v>
      </c>
      <c r="S6" s="107" t="s">
        <v>19</v>
      </c>
      <c r="T6" s="107" t="s">
        <v>20</v>
      </c>
      <c r="U6" s="107" t="s">
        <v>21</v>
      </c>
      <c r="V6" s="596" t="s">
        <v>256</v>
      </c>
      <c r="W6" s="107" t="s">
        <v>296</v>
      </c>
      <c r="X6" s="107" t="s">
        <v>26</v>
      </c>
      <c r="Y6" s="107" t="s">
        <v>27</v>
      </c>
      <c r="Z6" s="107" t="s">
        <v>28</v>
      </c>
      <c r="AA6" s="107" t="s">
        <v>94</v>
      </c>
      <c r="AB6" s="107" t="s">
        <v>95</v>
      </c>
      <c r="AC6" s="107" t="s">
        <v>96</v>
      </c>
      <c r="AD6" s="107" t="s">
        <v>222</v>
      </c>
      <c r="AE6" s="717" t="s">
        <v>234</v>
      </c>
      <c r="AF6" s="107" t="s">
        <v>255</v>
      </c>
      <c r="AG6" s="107" t="s">
        <v>93</v>
      </c>
      <c r="AH6" s="107" t="s">
        <v>257</v>
      </c>
      <c r="AI6" s="107" t="s">
        <v>10</v>
      </c>
      <c r="AJ6" s="107" t="s">
        <v>223</v>
      </c>
      <c r="AK6" s="107" t="s">
        <v>12</v>
      </c>
      <c r="AL6" s="107" t="s">
        <v>13</v>
      </c>
      <c r="AM6" s="107" t="s">
        <v>297</v>
      </c>
      <c r="AN6" s="107" t="s">
        <v>23</v>
      </c>
      <c r="AO6" s="107" t="s">
        <v>235</v>
      </c>
      <c r="AP6" s="105" t="s">
        <v>252</v>
      </c>
      <c r="AQ6" s="597" t="s">
        <v>36</v>
      </c>
    </row>
    <row r="7" spans="2:43" ht="60">
      <c r="B7" s="598"/>
      <c r="C7" s="599" t="s">
        <v>37</v>
      </c>
      <c r="D7" s="187"/>
      <c r="E7" s="187"/>
      <c r="F7" s="599" t="s">
        <v>298</v>
      </c>
      <c r="G7" s="599" t="s">
        <v>299</v>
      </c>
      <c r="H7" s="599" t="s">
        <v>300</v>
      </c>
      <c r="I7" s="187"/>
      <c r="J7" s="599" t="s">
        <v>301</v>
      </c>
      <c r="K7" s="600" t="s">
        <v>302</v>
      </c>
      <c r="L7" s="599" t="s">
        <v>303</v>
      </c>
      <c r="M7" s="599" t="s">
        <v>304</v>
      </c>
      <c r="N7" s="599" t="s">
        <v>305</v>
      </c>
      <c r="O7" s="599" t="s">
        <v>306</v>
      </c>
      <c r="P7" s="599" t="s">
        <v>307</v>
      </c>
      <c r="Q7" s="599" t="s">
        <v>308</v>
      </c>
      <c r="R7" s="187"/>
      <c r="S7" s="599" t="s">
        <v>309</v>
      </c>
      <c r="T7" s="599" t="s">
        <v>310</v>
      </c>
      <c r="U7" s="599" t="s">
        <v>311</v>
      </c>
      <c r="V7" s="599" t="s">
        <v>312</v>
      </c>
      <c r="W7" s="599" t="s">
        <v>313</v>
      </c>
      <c r="X7" s="187"/>
      <c r="Y7" s="599" t="s">
        <v>314</v>
      </c>
      <c r="Z7" s="599" t="s">
        <v>315</v>
      </c>
      <c r="AA7" s="599" t="s">
        <v>316</v>
      </c>
      <c r="AB7" s="599" t="s">
        <v>317</v>
      </c>
      <c r="AC7" s="187"/>
      <c r="AD7" s="599" t="s">
        <v>318</v>
      </c>
      <c r="AE7" s="599" t="s">
        <v>319</v>
      </c>
      <c r="AF7" s="599" t="s">
        <v>320</v>
      </c>
      <c r="AG7" s="599" t="s">
        <v>321</v>
      </c>
      <c r="AH7" s="187"/>
      <c r="AI7" s="599" t="s">
        <v>322</v>
      </c>
      <c r="AJ7" s="187"/>
      <c r="AK7" s="599" t="s">
        <v>323</v>
      </c>
      <c r="AL7" s="599" t="s">
        <v>324</v>
      </c>
      <c r="AM7" s="187"/>
      <c r="AN7" s="599" t="s">
        <v>325</v>
      </c>
      <c r="AO7" s="599" t="s">
        <v>326</v>
      </c>
      <c r="AP7" s="187"/>
      <c r="AQ7" s="593"/>
    </row>
    <row r="8" spans="2:43" ht="16.5">
      <c r="B8" s="598"/>
      <c r="C8" s="588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601"/>
    </row>
    <row r="9" spans="2:43" ht="16.5">
      <c r="B9" s="598"/>
      <c r="C9" s="588" t="s">
        <v>29</v>
      </c>
      <c r="D9" s="100"/>
      <c r="E9" s="100"/>
      <c r="F9" s="100">
        <v>17000</v>
      </c>
      <c r="G9" s="100">
        <v>100</v>
      </c>
      <c r="H9" s="100">
        <v>75</v>
      </c>
      <c r="I9" s="100">
        <v>1000</v>
      </c>
      <c r="J9" s="100">
        <v>59</v>
      </c>
      <c r="K9" s="100">
        <v>10</v>
      </c>
      <c r="L9" s="100">
        <v>30</v>
      </c>
      <c r="M9" s="100">
        <v>250</v>
      </c>
      <c r="N9" s="100">
        <v>250</v>
      </c>
      <c r="O9" s="100">
        <v>100</v>
      </c>
      <c r="P9" s="100">
        <v>230</v>
      </c>
      <c r="Q9" s="100">
        <v>500</v>
      </c>
      <c r="R9" s="100">
        <v>0</v>
      </c>
      <c r="S9" s="100">
        <v>1550</v>
      </c>
      <c r="T9" s="100">
        <v>35</v>
      </c>
      <c r="U9" s="100">
        <v>35</v>
      </c>
      <c r="V9" s="100">
        <v>0</v>
      </c>
      <c r="W9" s="100">
        <v>0</v>
      </c>
      <c r="X9" s="100">
        <v>0</v>
      </c>
      <c r="Y9" s="100">
        <v>0</v>
      </c>
      <c r="Z9" s="100">
        <v>2000</v>
      </c>
      <c r="AA9" s="100">
        <v>0</v>
      </c>
      <c r="AB9" s="100">
        <v>0</v>
      </c>
      <c r="AC9" s="100">
        <v>0</v>
      </c>
      <c r="AD9" s="100">
        <v>0</v>
      </c>
      <c r="AE9" s="100">
        <v>22</v>
      </c>
      <c r="AF9" s="100"/>
      <c r="AG9" s="100">
        <v>50</v>
      </c>
      <c r="AH9" s="100">
        <v>0</v>
      </c>
      <c r="AI9" s="100">
        <v>1600</v>
      </c>
      <c r="AJ9" s="100">
        <v>0</v>
      </c>
      <c r="AK9" s="100">
        <v>150</v>
      </c>
      <c r="AL9" s="100">
        <v>450</v>
      </c>
      <c r="AM9" s="100">
        <v>0</v>
      </c>
      <c r="AN9" s="100">
        <v>0</v>
      </c>
      <c r="AO9" s="100">
        <v>1500</v>
      </c>
      <c r="AP9" s="599">
        <f>SUM(F9:AO9)</f>
        <v>26996</v>
      </c>
      <c r="AQ9" s="601"/>
    </row>
    <row r="10" spans="2:43" ht="16.5">
      <c r="B10" s="598"/>
      <c r="C10" s="586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601"/>
    </row>
    <row r="11" spans="2:43" ht="16.5">
      <c r="B11" s="598"/>
      <c r="C11" s="586" t="s">
        <v>30</v>
      </c>
      <c r="D11" s="100"/>
      <c r="E11" s="100"/>
      <c r="F11" s="100" t="s">
        <v>53</v>
      </c>
      <c r="G11" s="100" t="s">
        <v>53</v>
      </c>
      <c r="H11" s="100" t="s">
        <v>53</v>
      </c>
      <c r="I11" s="100" t="s">
        <v>53</v>
      </c>
      <c r="J11" s="100" t="s">
        <v>53</v>
      </c>
      <c r="K11" s="100" t="s">
        <v>53</v>
      </c>
      <c r="L11" s="100" t="s">
        <v>53</v>
      </c>
      <c r="M11" s="100" t="s">
        <v>53</v>
      </c>
      <c r="N11" s="100" t="s">
        <v>53</v>
      </c>
      <c r="O11" s="100" t="s">
        <v>53</v>
      </c>
      <c r="P11" s="100" t="s">
        <v>53</v>
      </c>
      <c r="Q11" s="100" t="s">
        <v>53</v>
      </c>
      <c r="R11" s="100" t="s">
        <v>53</v>
      </c>
      <c r="S11" s="100" t="s">
        <v>53</v>
      </c>
      <c r="T11" s="100" t="s">
        <v>53</v>
      </c>
      <c r="U11" s="100" t="s">
        <v>53</v>
      </c>
      <c r="V11" s="100" t="s">
        <v>53</v>
      </c>
      <c r="W11" s="100" t="s">
        <v>53</v>
      </c>
      <c r="X11" s="100" t="s">
        <v>53</v>
      </c>
      <c r="Y11" s="100" t="s">
        <v>53</v>
      </c>
      <c r="Z11" s="100" t="s">
        <v>53</v>
      </c>
      <c r="AA11" s="100" t="s">
        <v>53</v>
      </c>
      <c r="AB11" s="100" t="s">
        <v>53</v>
      </c>
      <c r="AC11" s="100" t="s">
        <v>53</v>
      </c>
      <c r="AD11" s="100" t="s">
        <v>53</v>
      </c>
      <c r="AE11" s="100" t="s">
        <v>53</v>
      </c>
      <c r="AF11" s="100" t="s">
        <v>53</v>
      </c>
      <c r="AG11" s="100" t="s">
        <v>53</v>
      </c>
      <c r="AH11" s="100" t="s">
        <v>53</v>
      </c>
      <c r="AI11" s="100" t="s">
        <v>53</v>
      </c>
      <c r="AJ11" s="100" t="s">
        <v>53</v>
      </c>
      <c r="AK11" s="100" t="s">
        <v>53</v>
      </c>
      <c r="AL11" s="100" t="s">
        <v>53</v>
      </c>
      <c r="AM11" s="100" t="s">
        <v>53</v>
      </c>
      <c r="AN11" s="100" t="s">
        <v>53</v>
      </c>
      <c r="AO11" s="100" t="s">
        <v>53</v>
      </c>
      <c r="AP11" s="100" t="s">
        <v>53</v>
      </c>
      <c r="AQ11" s="601"/>
    </row>
    <row r="12" spans="2:43" ht="17.25" thickBot="1">
      <c r="B12" s="602"/>
      <c r="C12" s="587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  <c r="AF12" s="603"/>
      <c r="AG12" s="603"/>
      <c r="AH12" s="603"/>
      <c r="AI12" s="603"/>
      <c r="AJ12" s="603"/>
      <c r="AK12" s="603"/>
      <c r="AL12" s="603"/>
      <c r="AM12" s="603"/>
      <c r="AN12" s="603"/>
      <c r="AO12" s="603"/>
      <c r="AP12" s="603"/>
      <c r="AQ12" s="604"/>
    </row>
  </sheetData>
  <mergeCells count="10">
    <mergeCell ref="AI3:AL4"/>
    <mergeCell ref="AM3:AO4"/>
    <mergeCell ref="G4:O4"/>
    <mergeCell ref="P4:AE4"/>
    <mergeCell ref="B3:B5"/>
    <mergeCell ref="C3:C5"/>
    <mergeCell ref="D3:D5"/>
    <mergeCell ref="E3:E5"/>
    <mergeCell ref="F3:F5"/>
    <mergeCell ref="G3:AE3"/>
  </mergeCells>
  <pageMargins left="0.7" right="0.28999999999999998" top="1.17" bottom="0.75" header="0.3" footer="0.3"/>
  <pageSetup paperSize="5" scale="45" orientation="landscape" verticalDpi="0" r:id="rId1"/>
  <colBreaks count="1" manualBreakCount="1">
    <brk id="4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3:M16"/>
  <sheetViews>
    <sheetView topLeftCell="A3" zoomScaleNormal="100" workbookViewId="0">
      <selection activeCell="A3" sqref="A3:L16"/>
    </sheetView>
  </sheetViews>
  <sheetFormatPr defaultRowHeight="15"/>
  <cols>
    <col min="2" max="2" width="23" customWidth="1"/>
    <col min="4" max="4" width="10.5703125" bestFit="1" customWidth="1"/>
    <col min="10" max="11" width="9.140625" style="167"/>
  </cols>
  <sheetData>
    <row r="3" spans="1:13" ht="18.75">
      <c r="A3" s="167"/>
      <c r="B3" s="1042" t="s">
        <v>330</v>
      </c>
      <c r="C3" s="1042"/>
      <c r="D3" s="1042"/>
      <c r="E3" s="1042"/>
      <c r="F3" s="1042"/>
      <c r="G3" s="1042"/>
      <c r="H3" s="1042"/>
      <c r="I3" s="1042"/>
      <c r="J3" s="1042"/>
      <c r="K3" s="1042"/>
      <c r="L3" s="1042"/>
    </row>
    <row r="4" spans="1:13" ht="15.75" thickBot="1">
      <c r="A4" s="167"/>
      <c r="B4" s="167"/>
      <c r="C4" s="167"/>
      <c r="D4" s="167"/>
    </row>
    <row r="5" spans="1:13" ht="99.75" thickBot="1">
      <c r="A5" s="611" t="s">
        <v>331</v>
      </c>
      <c r="B5" s="612" t="s">
        <v>332</v>
      </c>
      <c r="C5" s="612" t="s">
        <v>213</v>
      </c>
      <c r="D5" s="612" t="s">
        <v>333</v>
      </c>
      <c r="E5" s="612" t="s">
        <v>334</v>
      </c>
      <c r="F5" s="612" t="s">
        <v>335</v>
      </c>
      <c r="G5" s="612" t="s">
        <v>336</v>
      </c>
      <c r="H5" s="612" t="s">
        <v>337</v>
      </c>
      <c r="I5" s="612" t="s">
        <v>338</v>
      </c>
      <c r="J5" s="612" t="s">
        <v>339</v>
      </c>
      <c r="K5" s="612" t="s">
        <v>340</v>
      </c>
      <c r="L5" s="612" t="s">
        <v>341</v>
      </c>
      <c r="M5" s="612" t="s">
        <v>342</v>
      </c>
    </row>
    <row r="6" spans="1:13" ht="16.5">
      <c r="A6" s="613">
        <v>1</v>
      </c>
      <c r="B6" s="614" t="s">
        <v>343</v>
      </c>
      <c r="C6" s="614" t="s">
        <v>344</v>
      </c>
      <c r="D6" s="614" t="s">
        <v>291</v>
      </c>
      <c r="E6" s="615">
        <v>22670</v>
      </c>
      <c r="F6" s="615">
        <v>16786</v>
      </c>
      <c r="G6" s="615"/>
      <c r="H6" s="615"/>
      <c r="I6" s="615">
        <v>600</v>
      </c>
      <c r="J6" s="1043">
        <v>120</v>
      </c>
      <c r="K6" s="1043">
        <v>5862</v>
      </c>
      <c r="L6" s="615"/>
      <c r="M6" s="616"/>
    </row>
    <row r="7" spans="1:13" ht="16.5">
      <c r="A7" s="598">
        <v>2</v>
      </c>
      <c r="B7" s="100" t="s">
        <v>345</v>
      </c>
      <c r="C7" s="100" t="s">
        <v>344</v>
      </c>
      <c r="D7" s="100" t="s">
        <v>346</v>
      </c>
      <c r="E7" s="37">
        <v>44950</v>
      </c>
      <c r="F7" s="37">
        <v>37870</v>
      </c>
      <c r="G7" s="37"/>
      <c r="H7" s="37"/>
      <c r="I7" s="37">
        <v>600</v>
      </c>
      <c r="J7" s="1044"/>
      <c r="K7" s="1044"/>
      <c r="L7" s="37"/>
      <c r="M7" s="617"/>
    </row>
    <row r="8" spans="1:13" ht="27">
      <c r="A8" s="598">
        <v>3</v>
      </c>
      <c r="B8" s="618" t="s">
        <v>268</v>
      </c>
      <c r="C8" s="100" t="s">
        <v>344</v>
      </c>
      <c r="D8" s="100" t="s">
        <v>346</v>
      </c>
      <c r="E8" s="37">
        <v>58820</v>
      </c>
      <c r="F8" s="37">
        <v>46770</v>
      </c>
      <c r="G8" s="37"/>
      <c r="H8" s="37"/>
      <c r="I8" s="37">
        <v>600</v>
      </c>
      <c r="J8" s="100">
        <v>120</v>
      </c>
      <c r="K8" s="100">
        <v>933</v>
      </c>
      <c r="L8" s="37"/>
      <c r="M8" s="617"/>
    </row>
    <row r="9" spans="1:13" ht="27">
      <c r="A9" s="598">
        <v>4</v>
      </c>
      <c r="B9" s="618" t="s">
        <v>269</v>
      </c>
      <c r="C9" s="100" t="s">
        <v>344</v>
      </c>
      <c r="D9" s="100" t="s">
        <v>346</v>
      </c>
      <c r="E9" s="37">
        <v>59220</v>
      </c>
      <c r="F9" s="37">
        <v>45270</v>
      </c>
      <c r="G9" s="630"/>
      <c r="H9" s="37"/>
      <c r="I9" s="37">
        <v>600</v>
      </c>
      <c r="J9" s="100">
        <v>144</v>
      </c>
      <c r="K9" s="100">
        <v>426</v>
      </c>
      <c r="L9" s="37"/>
      <c r="M9" s="617"/>
    </row>
    <row r="10" spans="1:13" ht="16.5">
      <c r="A10" s="598">
        <v>5</v>
      </c>
      <c r="B10" s="100" t="s">
        <v>347</v>
      </c>
      <c r="C10" s="100" t="s">
        <v>348</v>
      </c>
      <c r="D10" s="100" t="s">
        <v>291</v>
      </c>
      <c r="E10" s="37">
        <v>23630</v>
      </c>
      <c r="F10" s="37">
        <v>14524</v>
      </c>
      <c r="G10" s="37"/>
      <c r="H10" s="37"/>
      <c r="I10" s="37">
        <v>1600</v>
      </c>
      <c r="J10" s="1045">
        <v>120</v>
      </c>
      <c r="K10" s="1045">
        <v>472</v>
      </c>
      <c r="L10" s="37"/>
      <c r="M10" s="617"/>
    </row>
    <row r="11" spans="1:13" ht="16.5">
      <c r="A11" s="598">
        <v>6</v>
      </c>
      <c r="B11" s="100" t="s">
        <v>347</v>
      </c>
      <c r="C11" s="100" t="s">
        <v>348</v>
      </c>
      <c r="D11" s="100" t="s">
        <v>346</v>
      </c>
      <c r="E11" s="37">
        <v>39380</v>
      </c>
      <c r="F11" s="37">
        <v>23580</v>
      </c>
      <c r="G11" s="37"/>
      <c r="H11" s="37"/>
      <c r="I11" s="37">
        <v>1600</v>
      </c>
      <c r="J11" s="1044"/>
      <c r="K11" s="1044"/>
      <c r="L11" s="37"/>
      <c r="M11" s="617"/>
    </row>
    <row r="12" spans="1:13" ht="16.5">
      <c r="A12" s="598">
        <v>7</v>
      </c>
      <c r="B12" s="100" t="s">
        <v>272</v>
      </c>
      <c r="C12" s="100" t="s">
        <v>344</v>
      </c>
      <c r="D12" s="100" t="s">
        <v>346</v>
      </c>
      <c r="E12" s="37">
        <v>78820</v>
      </c>
      <c r="F12" s="37">
        <v>75386</v>
      </c>
      <c r="G12" s="37"/>
      <c r="H12" s="37"/>
      <c r="I12" s="37">
        <v>600</v>
      </c>
      <c r="J12" s="100">
        <v>120</v>
      </c>
      <c r="K12" s="100">
        <v>1282</v>
      </c>
      <c r="L12" s="37"/>
      <c r="M12" s="617"/>
    </row>
    <row r="13" spans="1:13" ht="16.5">
      <c r="A13" s="598">
        <v>8</v>
      </c>
      <c r="B13" s="100" t="s">
        <v>275</v>
      </c>
      <c r="C13" s="100" t="s">
        <v>348</v>
      </c>
      <c r="D13" s="100" t="s">
        <v>346</v>
      </c>
      <c r="E13" s="37">
        <v>315707</v>
      </c>
      <c r="F13" s="37">
        <v>179524</v>
      </c>
      <c r="G13" s="37"/>
      <c r="H13" s="37"/>
      <c r="I13" s="37">
        <v>3000</v>
      </c>
      <c r="J13" s="100">
        <v>60</v>
      </c>
      <c r="K13" s="100">
        <v>87</v>
      </c>
      <c r="L13" s="37"/>
      <c r="M13" s="617"/>
    </row>
    <row r="14" spans="1:13" ht="16.5">
      <c r="A14" s="598">
        <v>9</v>
      </c>
      <c r="B14" s="619" t="s">
        <v>277</v>
      </c>
      <c r="C14" s="100" t="s">
        <v>348</v>
      </c>
      <c r="D14" s="100" t="s">
        <v>346</v>
      </c>
      <c r="E14" s="37">
        <v>60180</v>
      </c>
      <c r="F14" s="37"/>
      <c r="G14" s="37"/>
      <c r="H14" s="37"/>
      <c r="I14" s="37">
        <v>600</v>
      </c>
      <c r="J14" s="100"/>
      <c r="K14" s="100"/>
      <c r="L14" s="37"/>
      <c r="M14" s="617"/>
    </row>
    <row r="15" spans="1:13" ht="16.5">
      <c r="A15" s="598">
        <v>10</v>
      </c>
      <c r="B15" s="620" t="s">
        <v>292</v>
      </c>
      <c r="C15" s="100" t="s">
        <v>348</v>
      </c>
      <c r="D15" s="100" t="s">
        <v>291</v>
      </c>
      <c r="E15" s="37">
        <v>53831</v>
      </c>
      <c r="F15" s="37"/>
      <c r="G15" s="37"/>
      <c r="H15" s="37"/>
      <c r="I15" s="37">
        <v>3000</v>
      </c>
      <c r="J15" s="100">
        <v>40</v>
      </c>
      <c r="K15" s="100">
        <v>27</v>
      </c>
      <c r="L15" s="37"/>
      <c r="M15" s="617"/>
    </row>
    <row r="16" spans="1:13" ht="17.25" thickBot="1">
      <c r="A16" s="602">
        <v>11</v>
      </c>
      <c r="B16" s="621" t="s">
        <v>328</v>
      </c>
      <c r="C16" s="603" t="s">
        <v>329</v>
      </c>
      <c r="D16" s="603" t="s">
        <v>291</v>
      </c>
      <c r="E16" s="622">
        <v>26996</v>
      </c>
      <c r="F16" s="622"/>
      <c r="G16" s="622"/>
      <c r="H16" s="622"/>
      <c r="I16" s="622">
        <v>1500</v>
      </c>
      <c r="J16" s="603">
        <v>40</v>
      </c>
      <c r="K16" s="603">
        <v>0</v>
      </c>
      <c r="L16" s="622"/>
      <c r="M16" s="623"/>
    </row>
  </sheetData>
  <mergeCells count="5">
    <mergeCell ref="B3:L3"/>
    <mergeCell ref="J6:J7"/>
    <mergeCell ref="K6:K7"/>
    <mergeCell ref="J10:J11"/>
    <mergeCell ref="K10:K11"/>
  </mergeCells>
  <pageMargins left="0.7" right="0.7" top="0.75" bottom="0.75" header="0.3" footer="0.3"/>
  <pageSetup paperSize="9" orientation="landscape" verticalDpi="0" r:id="rId1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2:AV185"/>
  <sheetViews>
    <sheetView tabSelected="1" view="pageBreakPreview" topLeftCell="A55" zoomScale="60" zoomScaleNormal="73" workbookViewId="0">
      <selection activeCell="M95" sqref="M95"/>
    </sheetView>
  </sheetViews>
  <sheetFormatPr defaultRowHeight="15"/>
  <cols>
    <col min="2" max="2" width="11.28515625" customWidth="1"/>
    <col min="3" max="3" width="11.42578125" customWidth="1"/>
    <col min="4" max="4" width="11" customWidth="1"/>
    <col min="32" max="32" width="11.7109375" customWidth="1"/>
    <col min="33" max="33" width="14.42578125" customWidth="1"/>
    <col min="34" max="34" width="15.28515625" customWidth="1"/>
    <col min="39" max="39" width="14.7109375" customWidth="1"/>
    <col min="40" max="40" width="16.85546875" customWidth="1"/>
    <col min="45" max="45" width="10.7109375" customWidth="1"/>
  </cols>
  <sheetData>
    <row r="2" spans="1:48" ht="45.75">
      <c r="A2" s="1113" t="s">
        <v>330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3"/>
      <c r="Y2" s="1113"/>
      <c r="Z2" s="1113"/>
      <c r="AA2" s="1113"/>
      <c r="AB2" s="1113"/>
      <c r="AC2" s="1113"/>
      <c r="AD2" s="1113"/>
      <c r="AE2" s="1113"/>
      <c r="AF2" s="1113"/>
      <c r="AG2" s="1113"/>
      <c r="AH2" s="1113"/>
      <c r="AI2" s="1113"/>
      <c r="AJ2" s="1113"/>
      <c r="AK2" s="1113"/>
      <c r="AL2" s="1113"/>
      <c r="AM2" s="1113"/>
      <c r="AN2" s="1113"/>
    </row>
    <row r="3" spans="1:48" ht="15.75" thickBot="1"/>
    <row r="4" spans="1:48" ht="16.5" customHeight="1" thickBot="1">
      <c r="A4" s="1076" t="s">
        <v>80</v>
      </c>
      <c r="B4" s="1079" t="s">
        <v>247</v>
      </c>
      <c r="C4" s="1082" t="s">
        <v>213</v>
      </c>
      <c r="D4" s="1110" t="s">
        <v>248</v>
      </c>
      <c r="E4" s="1096" t="s">
        <v>253</v>
      </c>
      <c r="F4" s="1096"/>
      <c r="G4" s="1096"/>
      <c r="H4" s="1096"/>
      <c r="I4" s="1096"/>
      <c r="J4" s="1096"/>
      <c r="K4" s="1096"/>
      <c r="L4" s="1096"/>
      <c r="M4" s="1096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723"/>
      <c r="AE4" s="723"/>
      <c r="AF4" s="723"/>
      <c r="AG4" s="1098" t="s">
        <v>250</v>
      </c>
      <c r="AH4" s="1099"/>
      <c r="AI4" s="1099"/>
      <c r="AJ4" s="1100"/>
      <c r="AK4" s="1085" t="s">
        <v>251</v>
      </c>
      <c r="AL4" s="1086"/>
      <c r="AM4" s="1087"/>
      <c r="AN4" s="1091" t="s">
        <v>252</v>
      </c>
      <c r="AO4" s="78"/>
      <c r="AP4" s="78"/>
      <c r="AQ4" s="78"/>
      <c r="AR4" s="78"/>
      <c r="AS4" s="78"/>
      <c r="AT4" s="78"/>
      <c r="AU4" s="78"/>
      <c r="AV4" s="78"/>
    </row>
    <row r="5" spans="1:48" ht="17.25" thickBot="1">
      <c r="A5" s="1077"/>
      <c r="B5" s="1080"/>
      <c r="C5" s="1083"/>
      <c r="D5" s="1111"/>
      <c r="E5" s="1072" t="s">
        <v>226</v>
      </c>
      <c r="F5" s="1072"/>
      <c r="G5" s="1072"/>
      <c r="H5" s="1072"/>
      <c r="I5" s="1072"/>
      <c r="J5" s="1072"/>
      <c r="K5" s="1072"/>
      <c r="L5" s="1072"/>
      <c r="M5" s="1072"/>
      <c r="N5" s="1094" t="s">
        <v>249</v>
      </c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101"/>
      <c r="AH5" s="1102"/>
      <c r="AI5" s="1102"/>
      <c r="AJ5" s="1103"/>
      <c r="AK5" s="1088"/>
      <c r="AL5" s="1089"/>
      <c r="AM5" s="1090"/>
      <c r="AN5" s="1092"/>
      <c r="AO5" s="78"/>
      <c r="AP5" s="78"/>
      <c r="AQ5" s="78"/>
      <c r="AR5" s="78"/>
      <c r="AS5" s="78"/>
      <c r="AT5" s="78"/>
      <c r="AU5" s="78"/>
      <c r="AV5" s="78"/>
    </row>
    <row r="6" spans="1:48" ht="17.25" thickBot="1">
      <c r="A6" s="1078"/>
      <c r="B6" s="1081"/>
      <c r="C6" s="1084"/>
      <c r="D6" s="1112"/>
      <c r="E6" s="724">
        <v>1</v>
      </c>
      <c r="F6" s="725">
        <v>2</v>
      </c>
      <c r="G6" s="725">
        <v>3</v>
      </c>
      <c r="H6" s="726">
        <v>4</v>
      </c>
      <c r="I6" s="725">
        <v>5</v>
      </c>
      <c r="J6" s="727">
        <v>6</v>
      </c>
      <c r="K6" s="725">
        <v>7</v>
      </c>
      <c r="L6" s="725">
        <v>8</v>
      </c>
      <c r="M6" s="725">
        <v>9</v>
      </c>
      <c r="N6" s="728">
        <v>1</v>
      </c>
      <c r="O6" s="729">
        <v>2</v>
      </c>
      <c r="P6" s="729">
        <v>3</v>
      </c>
      <c r="Q6" s="727">
        <v>4</v>
      </c>
      <c r="R6" s="725">
        <v>5</v>
      </c>
      <c r="S6" s="730">
        <v>6</v>
      </c>
      <c r="T6" s="725">
        <v>7</v>
      </c>
      <c r="U6" s="730">
        <v>8</v>
      </c>
      <c r="V6" s="725">
        <v>9</v>
      </c>
      <c r="W6" s="730">
        <v>10</v>
      </c>
      <c r="X6" s="725">
        <v>11</v>
      </c>
      <c r="Y6" s="730">
        <v>12</v>
      </c>
      <c r="Z6" s="725">
        <v>13</v>
      </c>
      <c r="AA6" s="731">
        <v>14</v>
      </c>
      <c r="AB6" s="732">
        <v>15</v>
      </c>
      <c r="AC6" s="725">
        <v>16</v>
      </c>
      <c r="AD6" s="725">
        <v>17</v>
      </c>
      <c r="AE6" s="732">
        <v>18</v>
      </c>
      <c r="AF6" s="725">
        <v>19</v>
      </c>
      <c r="AG6" s="725">
        <v>1</v>
      </c>
      <c r="AH6" s="733">
        <v>2</v>
      </c>
      <c r="AI6" s="725">
        <v>3</v>
      </c>
      <c r="AJ6" s="734">
        <v>4</v>
      </c>
      <c r="AK6" s="725">
        <v>1</v>
      </c>
      <c r="AL6" s="732">
        <v>2</v>
      </c>
      <c r="AM6" s="725">
        <v>3</v>
      </c>
      <c r="AN6" s="1092"/>
      <c r="AO6" s="78"/>
      <c r="AP6" s="78"/>
      <c r="AQ6" s="78"/>
      <c r="AR6" s="78"/>
      <c r="AS6" s="78"/>
      <c r="AT6" s="78"/>
      <c r="AU6" s="78"/>
      <c r="AV6" s="78"/>
    </row>
    <row r="7" spans="1:48" ht="116.25" thickBot="1">
      <c r="A7" s="735">
        <v>1</v>
      </c>
      <c r="B7" s="657" t="s">
        <v>263</v>
      </c>
      <c r="C7" s="657" t="s">
        <v>264</v>
      </c>
      <c r="D7" s="736"/>
      <c r="E7" s="737" t="s">
        <v>1</v>
      </c>
      <c r="F7" s="738" t="s">
        <v>2</v>
      </c>
      <c r="G7" s="737" t="s">
        <v>265</v>
      </c>
      <c r="H7" s="737" t="s">
        <v>4</v>
      </c>
      <c r="I7" s="737" t="s">
        <v>5</v>
      </c>
      <c r="J7" s="738" t="s">
        <v>221</v>
      </c>
      <c r="K7" s="739" t="s">
        <v>7</v>
      </c>
      <c r="L7" s="738" t="s">
        <v>8</v>
      </c>
      <c r="M7" s="737" t="s">
        <v>254</v>
      </c>
      <c r="N7" s="737" t="s">
        <v>15</v>
      </c>
      <c r="O7" s="740" t="s">
        <v>17</v>
      </c>
      <c r="P7" s="737" t="s">
        <v>232</v>
      </c>
      <c r="Q7" s="740" t="s">
        <v>19</v>
      </c>
      <c r="R7" s="737" t="s">
        <v>20</v>
      </c>
      <c r="S7" s="740" t="s">
        <v>21</v>
      </c>
      <c r="T7" s="737" t="s">
        <v>256</v>
      </c>
      <c r="U7" s="740" t="s">
        <v>25</v>
      </c>
      <c r="V7" s="737" t="s">
        <v>26</v>
      </c>
      <c r="W7" s="740" t="s">
        <v>27</v>
      </c>
      <c r="X7" s="737" t="s">
        <v>28</v>
      </c>
      <c r="Y7" s="740" t="s">
        <v>94</v>
      </c>
      <c r="Z7" s="737" t="s">
        <v>95</v>
      </c>
      <c r="AA7" s="740" t="s">
        <v>96</v>
      </c>
      <c r="AB7" s="737" t="s">
        <v>222</v>
      </c>
      <c r="AC7" s="740" t="s">
        <v>234</v>
      </c>
      <c r="AD7" s="737" t="s">
        <v>255</v>
      </c>
      <c r="AE7" s="740" t="s">
        <v>93</v>
      </c>
      <c r="AF7" s="737" t="s">
        <v>262</v>
      </c>
      <c r="AG7" s="741" t="s">
        <v>10</v>
      </c>
      <c r="AH7" s="737" t="s">
        <v>223</v>
      </c>
      <c r="AI7" s="737" t="s">
        <v>12</v>
      </c>
      <c r="AJ7" s="742" t="s">
        <v>13</v>
      </c>
      <c r="AK7" s="743" t="s">
        <v>22</v>
      </c>
      <c r="AL7" s="737" t="s">
        <v>23</v>
      </c>
      <c r="AM7" s="744" t="s">
        <v>235</v>
      </c>
      <c r="AN7" s="1093"/>
      <c r="AO7" s="78"/>
      <c r="AP7" s="78"/>
      <c r="AQ7" s="78"/>
      <c r="AR7" s="78"/>
      <c r="AS7" s="78"/>
      <c r="AT7" s="78"/>
      <c r="AU7" s="78"/>
      <c r="AV7" s="78"/>
    </row>
    <row r="8" spans="1:48" ht="33">
      <c r="A8" s="1073"/>
      <c r="B8" s="656" t="s">
        <v>37</v>
      </c>
      <c r="C8" s="661"/>
      <c r="D8" s="436"/>
      <c r="E8" s="745" t="s">
        <v>45</v>
      </c>
      <c r="F8" s="746" t="s">
        <v>46</v>
      </c>
      <c r="G8" s="746"/>
      <c r="H8" s="746" t="s">
        <v>38</v>
      </c>
      <c r="I8" s="746" t="s">
        <v>39</v>
      </c>
      <c r="J8" s="746" t="s">
        <v>40</v>
      </c>
      <c r="K8" s="746" t="s">
        <v>41</v>
      </c>
      <c r="L8" s="746" t="s">
        <v>42</v>
      </c>
      <c r="M8" s="747" t="s">
        <v>43</v>
      </c>
      <c r="N8" s="745" t="s">
        <v>51</v>
      </c>
      <c r="O8" s="746"/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8"/>
      <c r="AD8" s="746" t="s">
        <v>43</v>
      </c>
      <c r="AE8" s="746"/>
      <c r="AF8" s="748"/>
      <c r="AG8" s="745" t="s">
        <v>47</v>
      </c>
      <c r="AH8" s="746" t="s">
        <v>48</v>
      </c>
      <c r="AI8" s="746" t="s">
        <v>49</v>
      </c>
      <c r="AJ8" s="747" t="s">
        <v>50</v>
      </c>
      <c r="AK8" s="745"/>
      <c r="AL8" s="746"/>
      <c r="AM8" s="747"/>
      <c r="AN8" s="634"/>
      <c r="AO8" s="78"/>
      <c r="AP8" s="78"/>
      <c r="AQ8" s="78"/>
      <c r="AR8" s="78"/>
      <c r="AS8" s="78"/>
      <c r="AT8" s="78"/>
      <c r="AU8" s="78"/>
      <c r="AV8" s="78"/>
    </row>
    <row r="9" spans="1:48" ht="16.5">
      <c r="A9" s="1074"/>
      <c r="B9" s="749" t="s">
        <v>29</v>
      </c>
      <c r="C9" s="663"/>
      <c r="D9" s="750">
        <v>800</v>
      </c>
      <c r="E9" s="751">
        <v>150</v>
      </c>
      <c r="F9" s="752">
        <v>100</v>
      </c>
      <c r="G9" s="752">
        <v>100</v>
      </c>
      <c r="H9" s="752">
        <v>75</v>
      </c>
      <c r="I9" s="752">
        <v>10</v>
      </c>
      <c r="J9" s="752">
        <v>30</v>
      </c>
      <c r="K9" s="752">
        <v>300</v>
      </c>
      <c r="L9" s="752">
        <v>300</v>
      </c>
      <c r="M9" s="753" t="s">
        <v>44</v>
      </c>
      <c r="N9" s="751">
        <v>250</v>
      </c>
      <c r="O9" s="752">
        <v>700</v>
      </c>
      <c r="P9" s="754" t="s">
        <v>44</v>
      </c>
      <c r="Q9" s="752">
        <v>850</v>
      </c>
      <c r="R9" s="752">
        <v>100</v>
      </c>
      <c r="S9" s="752">
        <v>75</v>
      </c>
      <c r="T9" s="752">
        <v>250</v>
      </c>
      <c r="U9" s="754" t="s">
        <v>44</v>
      </c>
      <c r="V9" s="752">
        <v>75</v>
      </c>
      <c r="W9" s="754" t="s">
        <v>44</v>
      </c>
      <c r="X9" s="752">
        <v>1000</v>
      </c>
      <c r="Y9" s="754" t="s">
        <v>44</v>
      </c>
      <c r="Z9" s="754" t="s">
        <v>44</v>
      </c>
      <c r="AA9" s="754" t="s">
        <v>44</v>
      </c>
      <c r="AB9" s="755">
        <v>500</v>
      </c>
      <c r="AC9" s="756">
        <v>25</v>
      </c>
      <c r="AD9" s="754" t="s">
        <v>44</v>
      </c>
      <c r="AE9" s="754">
        <v>200</v>
      </c>
      <c r="AF9" s="756">
        <v>100</v>
      </c>
      <c r="AG9" s="751">
        <v>650</v>
      </c>
      <c r="AH9" s="754" t="s">
        <v>44</v>
      </c>
      <c r="AI9" s="754" t="s">
        <v>44</v>
      </c>
      <c r="AJ9" s="753" t="s">
        <v>44</v>
      </c>
      <c r="AK9" s="757" t="s">
        <v>44</v>
      </c>
      <c r="AL9" s="752">
        <v>100</v>
      </c>
      <c r="AM9" s="758">
        <v>500</v>
      </c>
      <c r="AN9" s="634">
        <f>SUM(D9:AM9)</f>
        <v>7240</v>
      </c>
      <c r="AO9" s="78"/>
      <c r="AP9" s="78"/>
      <c r="AQ9" s="78"/>
      <c r="AR9" s="78"/>
      <c r="AS9" s="78"/>
      <c r="AT9" s="78"/>
      <c r="AU9" s="78"/>
      <c r="AV9" s="78"/>
    </row>
    <row r="10" spans="1:48" ht="16.5">
      <c r="A10" s="1074"/>
      <c r="B10" s="749"/>
      <c r="C10" s="662"/>
      <c r="D10" s="750"/>
      <c r="E10" s="757"/>
      <c r="F10" s="754"/>
      <c r="G10" s="754"/>
      <c r="H10" s="754"/>
      <c r="I10" s="754"/>
      <c r="J10" s="754"/>
      <c r="K10" s="754"/>
      <c r="L10" s="754"/>
      <c r="M10" s="753"/>
      <c r="N10" s="757"/>
      <c r="O10" s="754"/>
      <c r="P10" s="759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60"/>
      <c r="AD10" s="754"/>
      <c r="AE10" s="754"/>
      <c r="AF10" s="756"/>
      <c r="AG10" s="757"/>
      <c r="AH10" s="754"/>
      <c r="AI10" s="754"/>
      <c r="AJ10" s="753"/>
      <c r="AK10" s="757"/>
      <c r="AL10" s="754"/>
      <c r="AM10" s="753"/>
      <c r="AN10" s="634"/>
      <c r="AO10" s="78"/>
      <c r="AP10" s="78"/>
      <c r="AQ10" s="78"/>
      <c r="AR10" s="78"/>
      <c r="AS10" s="78"/>
      <c r="AT10" s="78"/>
      <c r="AU10" s="78"/>
      <c r="AV10" s="78"/>
    </row>
    <row r="11" spans="1:48" ht="16.5">
      <c r="A11" s="1074"/>
      <c r="B11" s="749" t="s">
        <v>30</v>
      </c>
      <c r="C11" s="663"/>
      <c r="D11" s="750"/>
      <c r="E11" s="757" t="s">
        <v>44</v>
      </c>
      <c r="F11" s="754" t="s">
        <v>44</v>
      </c>
      <c r="G11" s="754" t="s">
        <v>44</v>
      </c>
      <c r="H11" s="754" t="s">
        <v>44</v>
      </c>
      <c r="I11" s="754" t="s">
        <v>44</v>
      </c>
      <c r="J11" s="754" t="s">
        <v>44</v>
      </c>
      <c r="K11" s="754" t="s">
        <v>44</v>
      </c>
      <c r="L11" s="754" t="s">
        <v>44</v>
      </c>
      <c r="M11" s="753" t="s">
        <v>44</v>
      </c>
      <c r="N11" s="757" t="s">
        <v>44</v>
      </c>
      <c r="O11" s="754" t="s">
        <v>44</v>
      </c>
      <c r="P11" s="754" t="s">
        <v>44</v>
      </c>
      <c r="Q11" s="754" t="s">
        <v>44</v>
      </c>
      <c r="R11" s="754" t="s">
        <v>44</v>
      </c>
      <c r="S11" s="754" t="s">
        <v>44</v>
      </c>
      <c r="T11" s="754" t="s">
        <v>44</v>
      </c>
      <c r="U11" s="754" t="s">
        <v>44</v>
      </c>
      <c r="V11" s="754" t="s">
        <v>44</v>
      </c>
      <c r="W11" s="754" t="s">
        <v>44</v>
      </c>
      <c r="X11" s="754" t="s">
        <v>44</v>
      </c>
      <c r="Y11" s="754" t="s">
        <v>44</v>
      </c>
      <c r="Z11" s="754" t="s">
        <v>44</v>
      </c>
      <c r="AA11" s="754" t="s">
        <v>44</v>
      </c>
      <c r="AB11" s="754" t="s">
        <v>44</v>
      </c>
      <c r="AC11" s="754" t="s">
        <v>44</v>
      </c>
      <c r="AD11" s="754" t="s">
        <v>44</v>
      </c>
      <c r="AE11" s="754" t="s">
        <v>44</v>
      </c>
      <c r="AF11" s="754" t="s">
        <v>44</v>
      </c>
      <c r="AG11" s="751">
        <v>650</v>
      </c>
      <c r="AH11" s="754" t="s">
        <v>44</v>
      </c>
      <c r="AI11" s="754" t="s">
        <v>44</v>
      </c>
      <c r="AJ11" s="753" t="s">
        <v>44</v>
      </c>
      <c r="AK11" s="757" t="s">
        <v>44</v>
      </c>
      <c r="AL11" s="754" t="s">
        <v>44</v>
      </c>
      <c r="AM11" s="753" t="s">
        <v>44</v>
      </c>
      <c r="AN11" s="634">
        <f>SUM(D11:AM11)</f>
        <v>650</v>
      </c>
      <c r="AO11" s="78"/>
      <c r="AP11" s="78"/>
      <c r="AQ11" s="78"/>
      <c r="AR11" s="78"/>
      <c r="AS11" s="78"/>
      <c r="AT11" s="78"/>
      <c r="AU11" s="78"/>
      <c r="AV11" s="78"/>
    </row>
    <row r="12" spans="1:48" ht="16.5">
      <c r="A12" s="1074"/>
      <c r="B12" s="749"/>
      <c r="C12" s="662"/>
      <c r="D12" s="750"/>
      <c r="E12" s="757"/>
      <c r="F12" s="754"/>
      <c r="G12" s="754"/>
      <c r="H12" s="754"/>
      <c r="I12" s="754"/>
      <c r="J12" s="754"/>
      <c r="K12" s="754"/>
      <c r="L12" s="754"/>
      <c r="M12" s="753"/>
      <c r="N12" s="757"/>
      <c r="O12" s="754"/>
      <c r="P12" s="759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60"/>
      <c r="AD12" s="754"/>
      <c r="AE12" s="754"/>
      <c r="AF12" s="756"/>
      <c r="AG12" s="757"/>
      <c r="AH12" s="754"/>
      <c r="AI12" s="754"/>
      <c r="AJ12" s="753"/>
      <c r="AK12" s="757"/>
      <c r="AL12" s="754"/>
      <c r="AM12" s="753"/>
      <c r="AN12" s="634"/>
      <c r="AO12" s="78"/>
      <c r="AP12" s="78"/>
      <c r="AQ12" s="78"/>
      <c r="AR12" s="78"/>
      <c r="AS12" s="78"/>
      <c r="AT12" s="78"/>
      <c r="AU12" s="78"/>
      <c r="AV12" s="78"/>
    </row>
    <row r="13" spans="1:48" ht="16.5">
      <c r="A13" s="1074"/>
      <c r="B13" s="749" t="s">
        <v>31</v>
      </c>
      <c r="C13" s="663"/>
      <c r="D13" s="750">
        <v>800</v>
      </c>
      <c r="E13" s="751">
        <v>150</v>
      </c>
      <c r="F13" s="752">
        <v>100</v>
      </c>
      <c r="G13" s="752">
        <v>100</v>
      </c>
      <c r="H13" s="752">
        <v>75</v>
      </c>
      <c r="I13" s="752">
        <v>10</v>
      </c>
      <c r="J13" s="752">
        <v>30</v>
      </c>
      <c r="K13" s="754" t="s">
        <v>44</v>
      </c>
      <c r="L13" s="754" t="s">
        <v>44</v>
      </c>
      <c r="M13" s="753" t="s">
        <v>44</v>
      </c>
      <c r="N13" s="751">
        <v>250</v>
      </c>
      <c r="O13" s="752">
        <v>700</v>
      </c>
      <c r="P13" s="754" t="s">
        <v>44</v>
      </c>
      <c r="Q13" s="752">
        <v>850</v>
      </c>
      <c r="R13" s="752">
        <v>100</v>
      </c>
      <c r="S13" s="752">
        <v>75</v>
      </c>
      <c r="T13" s="752">
        <v>250</v>
      </c>
      <c r="U13" s="754" t="s">
        <v>44</v>
      </c>
      <c r="V13" s="752">
        <v>75</v>
      </c>
      <c r="W13" s="754" t="s">
        <v>44</v>
      </c>
      <c r="X13" s="752">
        <v>1000</v>
      </c>
      <c r="Y13" s="754" t="s">
        <v>44</v>
      </c>
      <c r="Z13" s="754" t="s">
        <v>44</v>
      </c>
      <c r="AA13" s="754" t="s">
        <v>44</v>
      </c>
      <c r="AB13" s="755">
        <v>500</v>
      </c>
      <c r="AC13" s="756">
        <v>25</v>
      </c>
      <c r="AD13" s="754" t="s">
        <v>44</v>
      </c>
      <c r="AE13" s="754">
        <v>200</v>
      </c>
      <c r="AF13" s="756">
        <v>100</v>
      </c>
      <c r="AG13" s="751">
        <v>650</v>
      </c>
      <c r="AH13" s="754" t="s">
        <v>44</v>
      </c>
      <c r="AI13" s="754" t="s">
        <v>44</v>
      </c>
      <c r="AJ13" s="753" t="s">
        <v>44</v>
      </c>
      <c r="AK13" s="757" t="s">
        <v>44</v>
      </c>
      <c r="AL13" s="754" t="s">
        <v>44</v>
      </c>
      <c r="AM13" s="753" t="s">
        <v>44</v>
      </c>
      <c r="AN13" s="634">
        <f>SUM(D13:AM13)</f>
        <v>6040</v>
      </c>
      <c r="AO13" s="78"/>
      <c r="AP13" s="78"/>
      <c r="AQ13" s="78"/>
      <c r="AR13" s="78"/>
      <c r="AS13" s="78"/>
      <c r="AT13" s="78"/>
      <c r="AU13" s="78"/>
      <c r="AV13" s="78"/>
    </row>
    <row r="14" spans="1:48" ht="16.5">
      <c r="A14" s="1074"/>
      <c r="B14" s="749"/>
      <c r="C14" s="662"/>
      <c r="D14" s="750"/>
      <c r="E14" s="757"/>
      <c r="F14" s="754"/>
      <c r="G14" s="754"/>
      <c r="H14" s="754"/>
      <c r="I14" s="754"/>
      <c r="J14" s="754"/>
      <c r="K14" s="754"/>
      <c r="L14" s="754"/>
      <c r="M14" s="753"/>
      <c r="N14" s="757"/>
      <c r="O14" s="754"/>
      <c r="P14" s="759"/>
      <c r="Q14" s="754"/>
      <c r="R14" s="754"/>
      <c r="S14" s="754"/>
      <c r="T14" s="754"/>
      <c r="U14" s="754"/>
      <c r="V14" s="754"/>
      <c r="W14" s="756"/>
      <c r="X14" s="754"/>
      <c r="Y14" s="756"/>
      <c r="Z14" s="756"/>
      <c r="AA14" s="754"/>
      <c r="AB14" s="754"/>
      <c r="AC14" s="760"/>
      <c r="AD14" s="756"/>
      <c r="AE14" s="754"/>
      <c r="AF14" s="756"/>
      <c r="AG14" s="757"/>
      <c r="AH14" s="754"/>
      <c r="AI14" s="754"/>
      <c r="AJ14" s="753"/>
      <c r="AK14" s="757"/>
      <c r="AL14" s="754"/>
      <c r="AM14" s="753"/>
      <c r="AN14" s="634"/>
      <c r="AO14" s="78"/>
      <c r="AP14" s="78"/>
      <c r="AQ14" s="78"/>
      <c r="AR14" s="78"/>
      <c r="AS14" s="78"/>
      <c r="AT14" s="78"/>
      <c r="AU14" s="78"/>
      <c r="AV14" s="78"/>
    </row>
    <row r="15" spans="1:48" ht="16.5">
      <c r="A15" s="1074"/>
      <c r="B15" s="749" t="s">
        <v>32</v>
      </c>
      <c r="C15" s="663"/>
      <c r="D15" s="750"/>
      <c r="E15" s="757" t="s">
        <v>44</v>
      </c>
      <c r="F15" s="754" t="s">
        <v>44</v>
      </c>
      <c r="G15" s="754" t="s">
        <v>44</v>
      </c>
      <c r="H15" s="754" t="s">
        <v>44</v>
      </c>
      <c r="I15" s="754" t="s">
        <v>44</v>
      </c>
      <c r="J15" s="754" t="s">
        <v>44</v>
      </c>
      <c r="K15" s="754" t="s">
        <v>44</v>
      </c>
      <c r="L15" s="754" t="s">
        <v>44</v>
      </c>
      <c r="M15" s="753" t="s">
        <v>44</v>
      </c>
      <c r="N15" s="757" t="s">
        <v>44</v>
      </c>
      <c r="O15" s="754" t="s">
        <v>44</v>
      </c>
      <c r="P15" s="754" t="s">
        <v>44</v>
      </c>
      <c r="Q15" s="754" t="s">
        <v>44</v>
      </c>
      <c r="R15" s="754" t="s">
        <v>44</v>
      </c>
      <c r="S15" s="754" t="s">
        <v>44</v>
      </c>
      <c r="T15" s="754" t="s">
        <v>44</v>
      </c>
      <c r="U15" s="754" t="s">
        <v>44</v>
      </c>
      <c r="V15" s="754" t="s">
        <v>44</v>
      </c>
      <c r="W15" s="754" t="s">
        <v>44</v>
      </c>
      <c r="X15" s="754" t="s">
        <v>44</v>
      </c>
      <c r="Y15" s="754" t="s">
        <v>44</v>
      </c>
      <c r="Z15" s="754" t="s">
        <v>44</v>
      </c>
      <c r="AA15" s="754" t="s">
        <v>44</v>
      </c>
      <c r="AB15" s="754" t="s">
        <v>44</v>
      </c>
      <c r="AC15" s="754" t="s">
        <v>44</v>
      </c>
      <c r="AD15" s="754" t="s">
        <v>44</v>
      </c>
      <c r="AE15" s="754" t="s">
        <v>44</v>
      </c>
      <c r="AF15" s="754" t="s">
        <v>44</v>
      </c>
      <c r="AG15" s="751">
        <v>650</v>
      </c>
      <c r="AH15" s="754" t="s">
        <v>44</v>
      </c>
      <c r="AI15" s="754" t="s">
        <v>44</v>
      </c>
      <c r="AJ15" s="753" t="s">
        <v>44</v>
      </c>
      <c r="AK15" s="757" t="s">
        <v>44</v>
      </c>
      <c r="AL15" s="754" t="s">
        <v>44</v>
      </c>
      <c r="AM15" s="753" t="s">
        <v>44</v>
      </c>
      <c r="AN15" s="634">
        <f>SUM(D15:AM15)</f>
        <v>650</v>
      </c>
      <c r="AO15" s="78"/>
      <c r="AP15" s="78"/>
      <c r="AQ15" s="78"/>
      <c r="AR15" s="78"/>
      <c r="AS15" s="78"/>
      <c r="AT15" s="78"/>
      <c r="AU15" s="78"/>
      <c r="AV15" s="78"/>
    </row>
    <row r="16" spans="1:48" ht="16.5">
      <c r="A16" s="1074"/>
      <c r="B16" s="749"/>
      <c r="C16" s="663"/>
      <c r="D16" s="750"/>
      <c r="E16" s="757"/>
      <c r="F16" s="754"/>
      <c r="G16" s="754"/>
      <c r="H16" s="754"/>
      <c r="I16" s="754"/>
      <c r="J16" s="754"/>
      <c r="K16" s="754"/>
      <c r="L16" s="754"/>
      <c r="M16" s="753"/>
      <c r="N16" s="757"/>
      <c r="O16" s="754"/>
      <c r="P16" s="759"/>
      <c r="Q16" s="754"/>
      <c r="R16" s="754"/>
      <c r="S16" s="754"/>
      <c r="T16" s="754"/>
      <c r="U16" s="754"/>
      <c r="V16" s="754"/>
      <c r="W16" s="756"/>
      <c r="X16" s="754"/>
      <c r="Y16" s="754"/>
      <c r="Z16" s="754"/>
      <c r="AA16" s="754"/>
      <c r="AB16" s="754"/>
      <c r="AC16" s="760"/>
      <c r="AD16" s="756"/>
      <c r="AE16" s="754"/>
      <c r="AF16" s="756"/>
      <c r="AG16" s="757"/>
      <c r="AH16" s="754"/>
      <c r="AI16" s="754"/>
      <c r="AJ16" s="753"/>
      <c r="AK16" s="757"/>
      <c r="AL16" s="754"/>
      <c r="AM16" s="753"/>
      <c r="AN16" s="634"/>
      <c r="AO16" s="78"/>
      <c r="AP16" s="78"/>
      <c r="AQ16" s="78"/>
      <c r="AR16" s="78"/>
      <c r="AS16" s="78"/>
      <c r="AT16" s="78"/>
      <c r="AU16" s="78"/>
      <c r="AV16" s="78"/>
    </row>
    <row r="17" spans="1:48" ht="16.5">
      <c r="A17" s="1074"/>
      <c r="B17" s="749" t="s">
        <v>33</v>
      </c>
      <c r="C17" s="663"/>
      <c r="D17" s="750">
        <v>800</v>
      </c>
      <c r="E17" s="751">
        <v>150</v>
      </c>
      <c r="F17" s="752">
        <v>100</v>
      </c>
      <c r="G17" s="752">
        <v>100</v>
      </c>
      <c r="H17" s="752">
        <v>75</v>
      </c>
      <c r="I17" s="752">
        <v>10</v>
      </c>
      <c r="J17" s="752">
        <v>30</v>
      </c>
      <c r="K17" s="754" t="s">
        <v>44</v>
      </c>
      <c r="L17" s="754" t="s">
        <v>44</v>
      </c>
      <c r="M17" s="753" t="s">
        <v>44</v>
      </c>
      <c r="N17" s="751">
        <v>250</v>
      </c>
      <c r="O17" s="752">
        <v>700</v>
      </c>
      <c r="P17" s="754" t="s">
        <v>44</v>
      </c>
      <c r="Q17" s="752">
        <v>850</v>
      </c>
      <c r="R17" s="752">
        <v>100</v>
      </c>
      <c r="S17" s="752">
        <v>75</v>
      </c>
      <c r="T17" s="752">
        <v>250</v>
      </c>
      <c r="U17" s="754" t="s">
        <v>44</v>
      </c>
      <c r="V17" s="752">
        <v>75</v>
      </c>
      <c r="W17" s="754" t="s">
        <v>44</v>
      </c>
      <c r="X17" s="752">
        <v>1000</v>
      </c>
      <c r="Y17" s="754" t="s">
        <v>44</v>
      </c>
      <c r="Z17" s="754" t="s">
        <v>44</v>
      </c>
      <c r="AA17" s="754" t="s">
        <v>44</v>
      </c>
      <c r="AB17" s="755">
        <v>500</v>
      </c>
      <c r="AC17" s="756">
        <v>25</v>
      </c>
      <c r="AD17" s="754" t="s">
        <v>44</v>
      </c>
      <c r="AE17" s="754">
        <v>200</v>
      </c>
      <c r="AF17" s="756">
        <v>100</v>
      </c>
      <c r="AG17" s="751">
        <v>650</v>
      </c>
      <c r="AH17" s="754" t="s">
        <v>44</v>
      </c>
      <c r="AI17" s="754" t="s">
        <v>44</v>
      </c>
      <c r="AJ17" s="753" t="s">
        <v>44</v>
      </c>
      <c r="AK17" s="757" t="s">
        <v>44</v>
      </c>
      <c r="AL17" s="754" t="s">
        <v>44</v>
      </c>
      <c r="AM17" s="753" t="s">
        <v>44</v>
      </c>
      <c r="AN17" s="634">
        <f>SUM(D17:AM17)</f>
        <v>6040</v>
      </c>
      <c r="AO17" s="78"/>
      <c r="AP17" s="78"/>
      <c r="AQ17" s="78"/>
      <c r="AR17" s="78"/>
      <c r="AS17" s="78"/>
      <c r="AT17" s="78"/>
      <c r="AU17" s="78"/>
      <c r="AV17" s="78"/>
    </row>
    <row r="18" spans="1:48" ht="16.5">
      <c r="A18" s="1074"/>
      <c r="B18" s="749"/>
      <c r="C18" s="663"/>
      <c r="D18" s="750"/>
      <c r="E18" s="757"/>
      <c r="F18" s="754"/>
      <c r="G18" s="754"/>
      <c r="H18" s="754"/>
      <c r="I18" s="754"/>
      <c r="J18" s="754"/>
      <c r="K18" s="754"/>
      <c r="L18" s="754"/>
      <c r="M18" s="753"/>
      <c r="N18" s="757"/>
      <c r="O18" s="754"/>
      <c r="P18" s="754"/>
      <c r="Q18" s="754"/>
      <c r="R18" s="754"/>
      <c r="S18" s="754"/>
      <c r="T18" s="754"/>
      <c r="U18" s="754"/>
      <c r="V18" s="754"/>
      <c r="W18" s="756"/>
      <c r="X18" s="754"/>
      <c r="Y18" s="754"/>
      <c r="Z18" s="754"/>
      <c r="AA18" s="754"/>
      <c r="AB18" s="754"/>
      <c r="AC18" s="760"/>
      <c r="AD18" s="756"/>
      <c r="AE18" s="754"/>
      <c r="AF18" s="756"/>
      <c r="AG18" s="757"/>
      <c r="AH18" s="754"/>
      <c r="AI18" s="754"/>
      <c r="AJ18" s="753"/>
      <c r="AK18" s="757"/>
      <c r="AL18" s="754"/>
      <c r="AM18" s="753"/>
      <c r="AN18" s="634"/>
      <c r="AO18" s="78"/>
      <c r="AP18" s="78"/>
      <c r="AQ18" s="78"/>
      <c r="AR18" s="78"/>
      <c r="AS18" s="78"/>
      <c r="AT18" s="78"/>
      <c r="AU18" s="78"/>
      <c r="AV18" s="78"/>
    </row>
    <row r="19" spans="1:48" ht="16.5">
      <c r="A19" s="1074"/>
      <c r="B19" s="749" t="s">
        <v>34</v>
      </c>
      <c r="C19" s="663"/>
      <c r="D19" s="750"/>
      <c r="E19" s="757" t="s">
        <v>44</v>
      </c>
      <c r="F19" s="754" t="s">
        <v>44</v>
      </c>
      <c r="G19" s="754" t="s">
        <v>44</v>
      </c>
      <c r="H19" s="754" t="s">
        <v>44</v>
      </c>
      <c r="I19" s="754" t="s">
        <v>44</v>
      </c>
      <c r="J19" s="754" t="s">
        <v>44</v>
      </c>
      <c r="K19" s="754" t="s">
        <v>44</v>
      </c>
      <c r="L19" s="754" t="s">
        <v>44</v>
      </c>
      <c r="M19" s="758">
        <v>100</v>
      </c>
      <c r="N19" s="757" t="s">
        <v>44</v>
      </c>
      <c r="O19" s="754" t="s">
        <v>44</v>
      </c>
      <c r="P19" s="754" t="s">
        <v>44</v>
      </c>
      <c r="Q19" s="754" t="s">
        <v>44</v>
      </c>
      <c r="R19" s="754" t="s">
        <v>44</v>
      </c>
      <c r="S19" s="754" t="s">
        <v>44</v>
      </c>
      <c r="T19" s="754" t="s">
        <v>44</v>
      </c>
      <c r="U19" s="754" t="s">
        <v>44</v>
      </c>
      <c r="V19" s="754" t="s">
        <v>44</v>
      </c>
      <c r="W19" s="754">
        <v>500</v>
      </c>
      <c r="X19" s="754" t="s">
        <v>44</v>
      </c>
      <c r="Y19" s="754" t="s">
        <v>44</v>
      </c>
      <c r="Z19" s="754" t="s">
        <v>53</v>
      </c>
      <c r="AA19" s="754" t="s">
        <v>44</v>
      </c>
      <c r="AB19" s="754" t="s">
        <v>44</v>
      </c>
      <c r="AC19" s="754" t="s">
        <v>44</v>
      </c>
      <c r="AD19" s="752">
        <v>100</v>
      </c>
      <c r="AE19" s="754" t="s">
        <v>44</v>
      </c>
      <c r="AF19" s="754" t="s">
        <v>44</v>
      </c>
      <c r="AG19" s="751">
        <v>650</v>
      </c>
      <c r="AH19" s="754" t="s">
        <v>44</v>
      </c>
      <c r="AI19" s="752">
        <v>200</v>
      </c>
      <c r="AJ19" s="758">
        <v>500</v>
      </c>
      <c r="AK19" s="757" t="s">
        <v>44</v>
      </c>
      <c r="AL19" s="754" t="s">
        <v>44</v>
      </c>
      <c r="AM19" s="753" t="s">
        <v>44</v>
      </c>
      <c r="AN19" s="634">
        <f>SUM(D19:AM19)</f>
        <v>2050</v>
      </c>
      <c r="AO19" s="78"/>
      <c r="AP19" s="78"/>
      <c r="AQ19" s="78"/>
      <c r="AR19" s="78"/>
      <c r="AS19" s="78"/>
      <c r="AT19" s="78"/>
      <c r="AU19" s="78"/>
      <c r="AV19" s="78"/>
    </row>
    <row r="20" spans="1:48" ht="17.25" thickBot="1">
      <c r="A20" s="1075"/>
      <c r="B20" s="761"/>
      <c r="C20" s="658"/>
      <c r="D20" s="762"/>
      <c r="E20" s="763"/>
      <c r="F20" s="764"/>
      <c r="G20" s="764"/>
      <c r="H20" s="764"/>
      <c r="I20" s="764"/>
      <c r="J20" s="764"/>
      <c r="K20" s="764"/>
      <c r="L20" s="764"/>
      <c r="M20" s="765"/>
      <c r="N20" s="763"/>
      <c r="O20" s="764"/>
      <c r="P20" s="764"/>
      <c r="Q20" s="764"/>
      <c r="R20" s="764"/>
      <c r="S20" s="764"/>
      <c r="T20" s="764"/>
      <c r="U20" s="764"/>
      <c r="V20" s="764"/>
      <c r="W20" s="766"/>
      <c r="X20" s="764"/>
      <c r="Y20" s="764"/>
      <c r="Z20" s="764"/>
      <c r="AA20" s="764"/>
      <c r="AB20" s="764"/>
      <c r="AC20" s="767"/>
      <c r="AD20" s="766"/>
      <c r="AE20" s="764"/>
      <c r="AF20" s="766"/>
      <c r="AG20" s="763"/>
      <c r="AH20" s="764"/>
      <c r="AI20" s="764"/>
      <c r="AJ20" s="765"/>
      <c r="AK20" s="763"/>
      <c r="AL20" s="764"/>
      <c r="AM20" s="765"/>
      <c r="AN20" s="635">
        <f>SUM(AN9:AN19)</f>
        <v>22670</v>
      </c>
      <c r="AO20" s="78"/>
      <c r="AP20" s="78"/>
      <c r="AQ20" s="78"/>
      <c r="AR20" s="78"/>
      <c r="AS20" s="78"/>
      <c r="AT20" s="78"/>
      <c r="AU20" s="78"/>
      <c r="AV20" s="78"/>
    </row>
    <row r="21" spans="1:48" ht="17.25" thickBot="1">
      <c r="A21" s="585"/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78"/>
      <c r="AP21" s="78"/>
      <c r="AQ21" s="78"/>
      <c r="AR21" s="78"/>
      <c r="AS21" s="78"/>
      <c r="AT21" s="78"/>
      <c r="AU21" s="78"/>
      <c r="AV21" s="78"/>
    </row>
    <row r="22" spans="1:48" ht="16.5" customHeight="1" thickBot="1">
      <c r="A22" s="1076" t="s">
        <v>80</v>
      </c>
      <c r="B22" s="1079" t="s">
        <v>247</v>
      </c>
      <c r="C22" s="1082" t="s">
        <v>213</v>
      </c>
      <c r="D22" s="1110" t="s">
        <v>248</v>
      </c>
      <c r="E22" s="1096" t="s">
        <v>253</v>
      </c>
      <c r="F22" s="1096"/>
      <c r="G22" s="1096"/>
      <c r="H22" s="1096"/>
      <c r="I22" s="1096"/>
      <c r="J22" s="1096"/>
      <c r="K22" s="1096"/>
      <c r="L22" s="1096"/>
      <c r="M22" s="1096"/>
      <c r="N22" s="1097"/>
      <c r="O22" s="1097"/>
      <c r="P22" s="1097"/>
      <c r="Q22" s="1097"/>
      <c r="R22" s="1097"/>
      <c r="S22" s="1097"/>
      <c r="T22" s="1097"/>
      <c r="U22" s="1097"/>
      <c r="V22" s="1097"/>
      <c r="W22" s="1097"/>
      <c r="X22" s="1097"/>
      <c r="Y22" s="1097"/>
      <c r="Z22" s="1097"/>
      <c r="AA22" s="1097"/>
      <c r="AB22" s="1097"/>
      <c r="AC22" s="1097"/>
      <c r="AD22" s="723"/>
      <c r="AE22" s="723"/>
      <c r="AF22" s="723"/>
      <c r="AG22" s="1098" t="s">
        <v>250</v>
      </c>
      <c r="AH22" s="1099"/>
      <c r="AI22" s="1099"/>
      <c r="AJ22" s="1100"/>
      <c r="AK22" s="1085" t="s">
        <v>251</v>
      </c>
      <c r="AL22" s="1086"/>
      <c r="AM22" s="1087"/>
      <c r="AN22" s="1091" t="s">
        <v>252</v>
      </c>
      <c r="AO22" s="78"/>
      <c r="AP22" s="78"/>
      <c r="AQ22" s="78"/>
      <c r="AR22" s="78"/>
      <c r="AS22" s="78"/>
      <c r="AT22" s="78"/>
      <c r="AU22" s="78"/>
      <c r="AV22" s="78"/>
    </row>
    <row r="23" spans="1:48" ht="16.5" customHeight="1" thickBot="1">
      <c r="A23" s="1077"/>
      <c r="B23" s="1080"/>
      <c r="C23" s="1083"/>
      <c r="D23" s="1111"/>
      <c r="E23" s="1072" t="s">
        <v>226</v>
      </c>
      <c r="F23" s="1072"/>
      <c r="G23" s="1072"/>
      <c r="H23" s="1072"/>
      <c r="I23" s="1072"/>
      <c r="J23" s="1072"/>
      <c r="K23" s="1072"/>
      <c r="L23" s="1072"/>
      <c r="M23" s="1072"/>
      <c r="N23" s="1094" t="s">
        <v>249</v>
      </c>
      <c r="O23" s="1095"/>
      <c r="P23" s="1095"/>
      <c r="Q23" s="1095"/>
      <c r="R23" s="1095"/>
      <c r="S23" s="1095"/>
      <c r="T23" s="1095"/>
      <c r="U23" s="1095"/>
      <c r="V23" s="1095"/>
      <c r="W23" s="1095"/>
      <c r="X23" s="1095"/>
      <c r="Y23" s="1095"/>
      <c r="Z23" s="1095"/>
      <c r="AA23" s="1095"/>
      <c r="AB23" s="1095"/>
      <c r="AC23" s="1095"/>
      <c r="AD23" s="1095"/>
      <c r="AE23" s="1095"/>
      <c r="AF23" s="1095"/>
      <c r="AG23" s="1101"/>
      <c r="AH23" s="1102"/>
      <c r="AI23" s="1102"/>
      <c r="AJ23" s="1103"/>
      <c r="AK23" s="1088"/>
      <c r="AL23" s="1089"/>
      <c r="AM23" s="1090"/>
      <c r="AN23" s="1092"/>
      <c r="AO23" s="78"/>
      <c r="AP23" s="78"/>
      <c r="AQ23" s="78"/>
      <c r="AR23" s="78"/>
      <c r="AS23" s="78"/>
      <c r="AT23" s="78"/>
      <c r="AU23" s="78"/>
      <c r="AV23" s="78"/>
    </row>
    <row r="24" spans="1:48" ht="16.5" customHeight="1" thickBot="1">
      <c r="A24" s="1078"/>
      <c r="B24" s="1081"/>
      <c r="C24" s="1084"/>
      <c r="D24" s="1112"/>
      <c r="E24" s="724">
        <v>1</v>
      </c>
      <c r="F24" s="725">
        <v>2</v>
      </c>
      <c r="G24" s="725">
        <v>3</v>
      </c>
      <c r="H24" s="726">
        <v>4</v>
      </c>
      <c r="I24" s="725">
        <v>5</v>
      </c>
      <c r="J24" s="727">
        <v>6</v>
      </c>
      <c r="K24" s="725">
        <v>7</v>
      </c>
      <c r="L24" s="725">
        <v>8</v>
      </c>
      <c r="M24" s="725">
        <v>9</v>
      </c>
      <c r="N24" s="728">
        <v>1</v>
      </c>
      <c r="O24" s="729">
        <v>2</v>
      </c>
      <c r="P24" s="729">
        <v>3</v>
      </c>
      <c r="Q24" s="727">
        <v>4</v>
      </c>
      <c r="R24" s="725">
        <v>5</v>
      </c>
      <c r="S24" s="730">
        <v>6</v>
      </c>
      <c r="T24" s="725">
        <v>7</v>
      </c>
      <c r="U24" s="730">
        <v>8</v>
      </c>
      <c r="V24" s="725">
        <v>9</v>
      </c>
      <c r="W24" s="730">
        <v>10</v>
      </c>
      <c r="X24" s="725">
        <v>11</v>
      </c>
      <c r="Y24" s="730">
        <v>12</v>
      </c>
      <c r="Z24" s="725">
        <v>13</v>
      </c>
      <c r="AA24" s="731">
        <v>14</v>
      </c>
      <c r="AB24" s="732">
        <v>15</v>
      </c>
      <c r="AC24" s="725">
        <v>16</v>
      </c>
      <c r="AD24" s="725">
        <v>17</v>
      </c>
      <c r="AE24" s="732">
        <v>18</v>
      </c>
      <c r="AF24" s="725">
        <v>19</v>
      </c>
      <c r="AG24" s="725">
        <v>1</v>
      </c>
      <c r="AH24" s="733">
        <v>2</v>
      </c>
      <c r="AI24" s="725">
        <v>3</v>
      </c>
      <c r="AJ24" s="734">
        <v>4</v>
      </c>
      <c r="AK24" s="725">
        <v>1</v>
      </c>
      <c r="AL24" s="732">
        <v>2</v>
      </c>
      <c r="AM24" s="725">
        <v>3</v>
      </c>
      <c r="AN24" s="1092"/>
      <c r="AO24" s="78"/>
      <c r="AP24" s="78"/>
      <c r="AQ24" s="78"/>
      <c r="AR24" s="78"/>
      <c r="AS24" s="78"/>
      <c r="AT24" s="78"/>
      <c r="AU24" s="78"/>
      <c r="AV24" s="78"/>
    </row>
    <row r="25" spans="1:48" ht="116.25" thickBot="1">
      <c r="A25" s="735">
        <v>2</v>
      </c>
      <c r="B25" s="657" t="s">
        <v>267</v>
      </c>
      <c r="C25" s="659" t="s">
        <v>266</v>
      </c>
      <c r="D25" s="736"/>
      <c r="E25" s="737" t="s">
        <v>1</v>
      </c>
      <c r="F25" s="738" t="s">
        <v>2</v>
      </c>
      <c r="G25" s="737" t="s">
        <v>265</v>
      </c>
      <c r="H25" s="737" t="s">
        <v>4</v>
      </c>
      <c r="I25" s="737" t="s">
        <v>5</v>
      </c>
      <c r="J25" s="738" t="s">
        <v>221</v>
      </c>
      <c r="K25" s="739" t="s">
        <v>7</v>
      </c>
      <c r="L25" s="738" t="s">
        <v>8</v>
      </c>
      <c r="M25" s="737" t="s">
        <v>254</v>
      </c>
      <c r="N25" s="737" t="s">
        <v>15</v>
      </c>
      <c r="O25" s="740" t="s">
        <v>17</v>
      </c>
      <c r="P25" s="737" t="s">
        <v>232</v>
      </c>
      <c r="Q25" s="740" t="s">
        <v>19</v>
      </c>
      <c r="R25" s="737" t="s">
        <v>20</v>
      </c>
      <c r="S25" s="740" t="s">
        <v>21</v>
      </c>
      <c r="T25" s="737" t="s">
        <v>256</v>
      </c>
      <c r="U25" s="740" t="s">
        <v>25</v>
      </c>
      <c r="V25" s="737" t="s">
        <v>26</v>
      </c>
      <c r="W25" s="740" t="s">
        <v>27</v>
      </c>
      <c r="X25" s="737" t="s">
        <v>28</v>
      </c>
      <c r="Y25" s="740" t="s">
        <v>94</v>
      </c>
      <c r="Z25" s="737" t="s">
        <v>95</v>
      </c>
      <c r="AA25" s="740" t="s">
        <v>96</v>
      </c>
      <c r="AB25" s="737" t="s">
        <v>222</v>
      </c>
      <c r="AC25" s="740" t="s">
        <v>234</v>
      </c>
      <c r="AD25" s="737" t="s">
        <v>255</v>
      </c>
      <c r="AE25" s="740" t="s">
        <v>93</v>
      </c>
      <c r="AF25" s="737" t="s">
        <v>262</v>
      </c>
      <c r="AG25" s="741" t="s">
        <v>10</v>
      </c>
      <c r="AH25" s="737" t="s">
        <v>223</v>
      </c>
      <c r="AI25" s="737" t="s">
        <v>12</v>
      </c>
      <c r="AJ25" s="742" t="s">
        <v>13</v>
      </c>
      <c r="AK25" s="743" t="s">
        <v>22</v>
      </c>
      <c r="AL25" s="737" t="s">
        <v>23</v>
      </c>
      <c r="AM25" s="744" t="s">
        <v>235</v>
      </c>
      <c r="AN25" s="1093"/>
      <c r="AO25" s="78"/>
      <c r="AP25" s="78"/>
      <c r="AQ25" s="78"/>
      <c r="AR25" s="78"/>
      <c r="AS25" s="78"/>
      <c r="AT25" s="78"/>
      <c r="AU25" s="78"/>
      <c r="AV25" s="78"/>
    </row>
    <row r="26" spans="1:48" ht="33">
      <c r="A26" s="1073"/>
      <c r="B26" s="671" t="s">
        <v>37</v>
      </c>
      <c r="C26" s="661"/>
      <c r="D26" s="669"/>
      <c r="E26" s="768" t="s">
        <v>45</v>
      </c>
      <c r="F26" s="268" t="s">
        <v>46</v>
      </c>
      <c r="G26" s="268"/>
      <c r="H26" s="268" t="s">
        <v>38</v>
      </c>
      <c r="I26" s="268" t="s">
        <v>39</v>
      </c>
      <c r="J26" s="268" t="s">
        <v>40</v>
      </c>
      <c r="K26" s="268" t="s">
        <v>41</v>
      </c>
      <c r="L26" s="268" t="s">
        <v>42</v>
      </c>
      <c r="M26" s="769" t="s">
        <v>43</v>
      </c>
      <c r="N26" s="768" t="s">
        <v>51</v>
      </c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770"/>
      <c r="AD26" s="268" t="s">
        <v>43</v>
      </c>
      <c r="AE26" s="268"/>
      <c r="AF26" s="770"/>
      <c r="AG26" s="268" t="s">
        <v>47</v>
      </c>
      <c r="AH26" s="268" t="s">
        <v>48</v>
      </c>
      <c r="AI26" s="268" t="s">
        <v>49</v>
      </c>
      <c r="AJ26" s="268" t="s">
        <v>50</v>
      </c>
      <c r="AK26" s="268"/>
      <c r="AL26" s="268"/>
      <c r="AM26" s="268"/>
      <c r="AN26" s="636"/>
      <c r="AO26" s="78"/>
      <c r="AP26" s="78"/>
      <c r="AQ26" s="78"/>
      <c r="AR26" s="78"/>
      <c r="AS26" s="78"/>
      <c r="AT26" s="78"/>
      <c r="AU26" s="78"/>
      <c r="AV26" s="78"/>
    </row>
    <row r="27" spans="1:48" ht="16.5">
      <c r="A27" s="1074"/>
      <c r="B27" s="771" t="s">
        <v>29</v>
      </c>
      <c r="C27" s="663"/>
      <c r="D27" s="772">
        <v>7000</v>
      </c>
      <c r="E27" s="751">
        <v>150</v>
      </c>
      <c r="F27" s="752">
        <v>100</v>
      </c>
      <c r="G27" s="752">
        <v>100</v>
      </c>
      <c r="H27" s="752">
        <v>75</v>
      </c>
      <c r="I27" s="752">
        <v>10</v>
      </c>
      <c r="J27" s="752">
        <v>30</v>
      </c>
      <c r="K27" s="752">
        <v>300</v>
      </c>
      <c r="L27" s="752">
        <v>300</v>
      </c>
      <c r="M27" s="753" t="s">
        <v>44</v>
      </c>
      <c r="N27" s="751">
        <v>550</v>
      </c>
      <c r="O27" s="752">
        <v>700</v>
      </c>
      <c r="P27" s="754" t="s">
        <v>44</v>
      </c>
      <c r="Q27" s="752">
        <f>500+1340</f>
        <v>1840</v>
      </c>
      <c r="R27" s="752">
        <v>100</v>
      </c>
      <c r="S27" s="752">
        <v>75</v>
      </c>
      <c r="T27" s="752">
        <v>250</v>
      </c>
      <c r="U27" s="754" t="s">
        <v>44</v>
      </c>
      <c r="V27" s="752">
        <v>75</v>
      </c>
      <c r="W27" s="754" t="s">
        <v>44</v>
      </c>
      <c r="X27" s="752">
        <v>1000</v>
      </c>
      <c r="Y27" s="754" t="s">
        <v>44</v>
      </c>
      <c r="Z27" s="754" t="s">
        <v>44</v>
      </c>
      <c r="AA27" s="754" t="s">
        <v>44</v>
      </c>
      <c r="AB27" s="755">
        <v>500</v>
      </c>
      <c r="AC27" s="756">
        <v>25</v>
      </c>
      <c r="AD27" s="754" t="s">
        <v>44</v>
      </c>
      <c r="AE27" s="754">
        <v>200</v>
      </c>
      <c r="AF27" s="756">
        <v>100</v>
      </c>
      <c r="AG27" s="752">
        <v>650</v>
      </c>
      <c r="AH27" s="754" t="s">
        <v>44</v>
      </c>
      <c r="AI27" s="754" t="s">
        <v>44</v>
      </c>
      <c r="AJ27" s="754" t="s">
        <v>44</v>
      </c>
      <c r="AK27" s="754" t="s">
        <v>44</v>
      </c>
      <c r="AL27" s="752">
        <v>100</v>
      </c>
      <c r="AM27" s="752">
        <v>500</v>
      </c>
      <c r="AN27" s="636">
        <f>SUM(D27:AM27)</f>
        <v>14730</v>
      </c>
      <c r="AO27" s="78"/>
      <c r="AP27" s="78"/>
      <c r="AQ27" s="78"/>
      <c r="AR27" s="78"/>
      <c r="AS27" s="78"/>
      <c r="AT27" s="78"/>
      <c r="AU27" s="78"/>
      <c r="AV27" s="78"/>
    </row>
    <row r="28" spans="1:48" ht="16.5">
      <c r="A28" s="1074"/>
      <c r="B28" s="771"/>
      <c r="C28" s="663"/>
      <c r="D28" s="772"/>
      <c r="E28" s="757"/>
      <c r="F28" s="754"/>
      <c r="G28" s="754"/>
      <c r="H28" s="754"/>
      <c r="I28" s="754"/>
      <c r="J28" s="754"/>
      <c r="K28" s="754"/>
      <c r="L28" s="754"/>
      <c r="M28" s="753"/>
      <c r="N28" s="757"/>
      <c r="O28" s="754"/>
      <c r="P28" s="773"/>
      <c r="Q28" s="754"/>
      <c r="R28" s="754"/>
      <c r="S28" s="754"/>
      <c r="T28" s="754"/>
      <c r="U28" s="754"/>
      <c r="V28" s="754"/>
      <c r="W28" s="754"/>
      <c r="X28" s="754"/>
      <c r="Y28" s="754"/>
      <c r="Z28" s="754"/>
      <c r="AA28" s="754"/>
      <c r="AB28" s="754"/>
      <c r="AC28" s="774"/>
      <c r="AD28" s="754"/>
      <c r="AE28" s="754"/>
      <c r="AF28" s="756"/>
      <c r="AG28" s="754"/>
      <c r="AH28" s="754"/>
      <c r="AI28" s="754"/>
      <c r="AJ28" s="754"/>
      <c r="AK28" s="754"/>
      <c r="AL28" s="754"/>
      <c r="AM28" s="754"/>
      <c r="AN28" s="636"/>
      <c r="AO28" s="78"/>
      <c r="AP28" s="78"/>
      <c r="AQ28" s="78"/>
      <c r="AR28" s="78"/>
      <c r="AS28" s="78"/>
      <c r="AT28" s="78"/>
      <c r="AU28" s="78"/>
      <c r="AV28" s="78"/>
    </row>
    <row r="29" spans="1:48" ht="16.5">
      <c r="A29" s="1074"/>
      <c r="B29" s="771" t="s">
        <v>30</v>
      </c>
      <c r="C29" s="663"/>
      <c r="D29" s="772"/>
      <c r="E29" s="757" t="s">
        <v>44</v>
      </c>
      <c r="F29" s="754" t="s">
        <v>44</v>
      </c>
      <c r="G29" s="754" t="s">
        <v>44</v>
      </c>
      <c r="H29" s="754" t="s">
        <v>44</v>
      </c>
      <c r="I29" s="754" t="s">
        <v>44</v>
      </c>
      <c r="J29" s="754" t="s">
        <v>44</v>
      </c>
      <c r="K29" s="754" t="s">
        <v>44</v>
      </c>
      <c r="L29" s="754" t="s">
        <v>44</v>
      </c>
      <c r="M29" s="753" t="s">
        <v>44</v>
      </c>
      <c r="N29" s="757" t="s">
        <v>44</v>
      </c>
      <c r="O29" s="754" t="s">
        <v>44</v>
      </c>
      <c r="P29" s="754" t="s">
        <v>44</v>
      </c>
      <c r="Q29" s="754" t="s">
        <v>44</v>
      </c>
      <c r="R29" s="754" t="s">
        <v>44</v>
      </c>
      <c r="S29" s="754" t="s">
        <v>44</v>
      </c>
      <c r="T29" s="754" t="s">
        <v>44</v>
      </c>
      <c r="U29" s="754" t="s">
        <v>44</v>
      </c>
      <c r="V29" s="754" t="s">
        <v>44</v>
      </c>
      <c r="W29" s="754" t="s">
        <v>44</v>
      </c>
      <c r="X29" s="754" t="s">
        <v>44</v>
      </c>
      <c r="Y29" s="754" t="s">
        <v>44</v>
      </c>
      <c r="Z29" s="754" t="s">
        <v>44</v>
      </c>
      <c r="AA29" s="754" t="s">
        <v>44</v>
      </c>
      <c r="AB29" s="754" t="s">
        <v>44</v>
      </c>
      <c r="AC29" s="754" t="s">
        <v>44</v>
      </c>
      <c r="AD29" s="754" t="s">
        <v>44</v>
      </c>
      <c r="AE29" s="754" t="s">
        <v>44</v>
      </c>
      <c r="AF29" s="754" t="s">
        <v>44</v>
      </c>
      <c r="AG29" s="752">
        <v>650</v>
      </c>
      <c r="AH29" s="754" t="s">
        <v>44</v>
      </c>
      <c r="AI29" s="754" t="s">
        <v>44</v>
      </c>
      <c r="AJ29" s="754" t="s">
        <v>44</v>
      </c>
      <c r="AK29" s="754" t="s">
        <v>44</v>
      </c>
      <c r="AL29" s="754" t="s">
        <v>44</v>
      </c>
      <c r="AM29" s="754" t="s">
        <v>44</v>
      </c>
      <c r="AN29" s="636">
        <f>SUM(D29:AM29)</f>
        <v>650</v>
      </c>
      <c r="AO29" s="78"/>
      <c r="AP29" s="78"/>
      <c r="AQ29" s="78"/>
      <c r="AR29" s="78"/>
      <c r="AS29" s="78"/>
      <c r="AT29" s="78"/>
      <c r="AU29" s="78"/>
      <c r="AV29" s="78"/>
    </row>
    <row r="30" spans="1:48" ht="16.5">
      <c r="A30" s="1074"/>
      <c r="B30" s="771"/>
      <c r="C30" s="663"/>
      <c r="D30" s="772"/>
      <c r="E30" s="757"/>
      <c r="F30" s="754"/>
      <c r="G30" s="754"/>
      <c r="H30" s="754"/>
      <c r="I30" s="754"/>
      <c r="J30" s="754"/>
      <c r="K30" s="754"/>
      <c r="L30" s="754"/>
      <c r="M30" s="753"/>
      <c r="N30" s="757"/>
      <c r="O30" s="754"/>
      <c r="P30" s="773"/>
      <c r="Q30" s="754"/>
      <c r="R30" s="754"/>
      <c r="S30" s="754"/>
      <c r="T30" s="754"/>
      <c r="U30" s="754"/>
      <c r="V30" s="754"/>
      <c r="W30" s="754"/>
      <c r="X30" s="754"/>
      <c r="Y30" s="754"/>
      <c r="Z30" s="754"/>
      <c r="AA30" s="754"/>
      <c r="AB30" s="754"/>
      <c r="AC30" s="774"/>
      <c r="AD30" s="754"/>
      <c r="AE30" s="754"/>
      <c r="AF30" s="756"/>
      <c r="AG30" s="754"/>
      <c r="AH30" s="754"/>
      <c r="AI30" s="754"/>
      <c r="AJ30" s="754"/>
      <c r="AK30" s="754"/>
      <c r="AL30" s="754"/>
      <c r="AM30" s="754"/>
      <c r="AN30" s="636"/>
      <c r="AO30" s="78"/>
      <c r="AP30" s="78"/>
      <c r="AQ30" s="78"/>
      <c r="AR30" s="78"/>
      <c r="AS30" s="78"/>
      <c r="AT30" s="78"/>
      <c r="AU30" s="78"/>
      <c r="AV30" s="78"/>
    </row>
    <row r="31" spans="1:48" ht="16.5">
      <c r="A31" s="1074"/>
      <c r="B31" s="771" t="s">
        <v>31</v>
      </c>
      <c r="C31" s="663"/>
      <c r="D31" s="772">
        <v>7000</v>
      </c>
      <c r="E31" s="751">
        <v>150</v>
      </c>
      <c r="F31" s="752">
        <v>100</v>
      </c>
      <c r="G31" s="752">
        <v>100</v>
      </c>
      <c r="H31" s="752">
        <v>75</v>
      </c>
      <c r="I31" s="752">
        <v>10</v>
      </c>
      <c r="J31" s="752">
        <v>30</v>
      </c>
      <c r="K31" s="754" t="s">
        <v>44</v>
      </c>
      <c r="L31" s="754" t="s">
        <v>44</v>
      </c>
      <c r="M31" s="753" t="s">
        <v>44</v>
      </c>
      <c r="N31" s="751">
        <v>550</v>
      </c>
      <c r="O31" s="752">
        <v>700</v>
      </c>
      <c r="P31" s="754" t="s">
        <v>44</v>
      </c>
      <c r="Q31" s="752">
        <f>500+1220</f>
        <v>1720</v>
      </c>
      <c r="R31" s="752">
        <v>100</v>
      </c>
      <c r="S31" s="752">
        <v>75</v>
      </c>
      <c r="T31" s="752">
        <v>250</v>
      </c>
      <c r="U31" s="754" t="s">
        <v>44</v>
      </c>
      <c r="V31" s="752">
        <v>75</v>
      </c>
      <c r="W31" s="754" t="s">
        <v>44</v>
      </c>
      <c r="X31" s="752">
        <v>1000</v>
      </c>
      <c r="Y31" s="754" t="s">
        <v>44</v>
      </c>
      <c r="Z31" s="754" t="s">
        <v>44</v>
      </c>
      <c r="AA31" s="754" t="s">
        <v>44</v>
      </c>
      <c r="AB31" s="755">
        <v>500</v>
      </c>
      <c r="AC31" s="756">
        <v>25</v>
      </c>
      <c r="AD31" s="754" t="s">
        <v>44</v>
      </c>
      <c r="AE31" s="754">
        <v>200</v>
      </c>
      <c r="AF31" s="756">
        <v>100</v>
      </c>
      <c r="AG31" s="752">
        <v>650</v>
      </c>
      <c r="AH31" s="754" t="s">
        <v>44</v>
      </c>
      <c r="AI31" s="754" t="s">
        <v>44</v>
      </c>
      <c r="AJ31" s="754" t="s">
        <v>44</v>
      </c>
      <c r="AK31" s="754" t="s">
        <v>44</v>
      </c>
      <c r="AL31" s="754" t="s">
        <v>44</v>
      </c>
      <c r="AM31" s="754" t="s">
        <v>44</v>
      </c>
      <c r="AN31" s="636">
        <f>SUM(D31:AM31)</f>
        <v>13410</v>
      </c>
      <c r="AO31" s="78"/>
      <c r="AP31" s="78"/>
      <c r="AQ31" s="78"/>
      <c r="AR31" s="78"/>
      <c r="AS31" s="78"/>
      <c r="AT31" s="78"/>
      <c r="AU31" s="78"/>
      <c r="AV31" s="78"/>
    </row>
    <row r="32" spans="1:48" ht="16.5">
      <c r="A32" s="1074"/>
      <c r="B32" s="771"/>
      <c r="C32" s="663"/>
      <c r="D32" s="772"/>
      <c r="E32" s="757"/>
      <c r="F32" s="754"/>
      <c r="G32" s="754"/>
      <c r="H32" s="754"/>
      <c r="I32" s="754"/>
      <c r="J32" s="754"/>
      <c r="K32" s="754"/>
      <c r="L32" s="754"/>
      <c r="M32" s="753"/>
      <c r="N32" s="757"/>
      <c r="O32" s="754"/>
      <c r="P32" s="773"/>
      <c r="Q32" s="754"/>
      <c r="R32" s="754"/>
      <c r="S32" s="754"/>
      <c r="T32" s="754"/>
      <c r="U32" s="754"/>
      <c r="V32" s="754"/>
      <c r="W32" s="756"/>
      <c r="X32" s="754"/>
      <c r="Y32" s="756"/>
      <c r="Z32" s="756"/>
      <c r="AA32" s="754"/>
      <c r="AB32" s="754"/>
      <c r="AC32" s="774"/>
      <c r="AD32" s="756"/>
      <c r="AE32" s="754"/>
      <c r="AF32" s="756"/>
      <c r="AG32" s="754"/>
      <c r="AH32" s="754"/>
      <c r="AI32" s="754"/>
      <c r="AJ32" s="754"/>
      <c r="AK32" s="754"/>
      <c r="AL32" s="754"/>
      <c r="AM32" s="754"/>
      <c r="AN32" s="636"/>
      <c r="AO32" s="78"/>
      <c r="AP32" s="78"/>
      <c r="AQ32" s="78"/>
      <c r="AR32" s="78"/>
      <c r="AS32" s="78"/>
      <c r="AT32" s="78"/>
      <c r="AU32" s="78"/>
      <c r="AV32" s="78"/>
    </row>
    <row r="33" spans="1:48" ht="16.5">
      <c r="A33" s="1074"/>
      <c r="B33" s="771" t="s">
        <v>32</v>
      </c>
      <c r="C33" s="663"/>
      <c r="D33" s="772"/>
      <c r="E33" s="757" t="s">
        <v>44</v>
      </c>
      <c r="F33" s="754" t="s">
        <v>44</v>
      </c>
      <c r="G33" s="754" t="s">
        <v>44</v>
      </c>
      <c r="H33" s="754" t="s">
        <v>44</v>
      </c>
      <c r="I33" s="754" t="s">
        <v>44</v>
      </c>
      <c r="J33" s="754" t="s">
        <v>44</v>
      </c>
      <c r="K33" s="754" t="s">
        <v>44</v>
      </c>
      <c r="L33" s="754" t="s">
        <v>44</v>
      </c>
      <c r="M33" s="753" t="s">
        <v>44</v>
      </c>
      <c r="N33" s="757" t="s">
        <v>44</v>
      </c>
      <c r="O33" s="754" t="s">
        <v>44</v>
      </c>
      <c r="P33" s="754" t="s">
        <v>44</v>
      </c>
      <c r="Q33" s="754" t="s">
        <v>44</v>
      </c>
      <c r="R33" s="754" t="s">
        <v>44</v>
      </c>
      <c r="S33" s="754" t="s">
        <v>44</v>
      </c>
      <c r="T33" s="754" t="s">
        <v>44</v>
      </c>
      <c r="U33" s="754" t="s">
        <v>44</v>
      </c>
      <c r="V33" s="754" t="s">
        <v>44</v>
      </c>
      <c r="W33" s="754" t="s">
        <v>44</v>
      </c>
      <c r="X33" s="754" t="s">
        <v>44</v>
      </c>
      <c r="Y33" s="754" t="s">
        <v>44</v>
      </c>
      <c r="Z33" s="754" t="s">
        <v>44</v>
      </c>
      <c r="AA33" s="754" t="s">
        <v>44</v>
      </c>
      <c r="AB33" s="754" t="s">
        <v>44</v>
      </c>
      <c r="AC33" s="754" t="s">
        <v>44</v>
      </c>
      <c r="AD33" s="754" t="s">
        <v>44</v>
      </c>
      <c r="AE33" s="754" t="s">
        <v>44</v>
      </c>
      <c r="AF33" s="754" t="s">
        <v>44</v>
      </c>
      <c r="AG33" s="752">
        <v>650</v>
      </c>
      <c r="AH33" s="754" t="s">
        <v>44</v>
      </c>
      <c r="AI33" s="754" t="s">
        <v>44</v>
      </c>
      <c r="AJ33" s="754" t="s">
        <v>44</v>
      </c>
      <c r="AK33" s="754" t="s">
        <v>44</v>
      </c>
      <c r="AL33" s="754" t="s">
        <v>44</v>
      </c>
      <c r="AM33" s="754" t="s">
        <v>44</v>
      </c>
      <c r="AN33" s="636">
        <f>SUM(D33:AM33)</f>
        <v>650</v>
      </c>
      <c r="AO33" s="78"/>
      <c r="AP33" s="78"/>
      <c r="AQ33" s="78"/>
      <c r="AR33" s="78"/>
      <c r="AS33" s="78"/>
      <c r="AT33" s="78"/>
      <c r="AU33" s="78"/>
      <c r="AV33" s="78"/>
    </row>
    <row r="34" spans="1:48" ht="16.5">
      <c r="A34" s="1074"/>
      <c r="B34" s="771"/>
      <c r="C34" s="663"/>
      <c r="D34" s="772"/>
      <c r="E34" s="757"/>
      <c r="F34" s="754"/>
      <c r="G34" s="754"/>
      <c r="H34" s="754"/>
      <c r="I34" s="754"/>
      <c r="J34" s="754"/>
      <c r="K34" s="754"/>
      <c r="L34" s="754"/>
      <c r="M34" s="753"/>
      <c r="N34" s="757"/>
      <c r="O34" s="754"/>
      <c r="P34" s="773"/>
      <c r="Q34" s="754"/>
      <c r="R34" s="754"/>
      <c r="S34" s="754"/>
      <c r="T34" s="754"/>
      <c r="U34" s="754"/>
      <c r="V34" s="754"/>
      <c r="W34" s="756"/>
      <c r="X34" s="754"/>
      <c r="Y34" s="754"/>
      <c r="Z34" s="754"/>
      <c r="AA34" s="754"/>
      <c r="AB34" s="754"/>
      <c r="AC34" s="774"/>
      <c r="AD34" s="756"/>
      <c r="AE34" s="754"/>
      <c r="AF34" s="756"/>
      <c r="AG34" s="754"/>
      <c r="AH34" s="754"/>
      <c r="AI34" s="754"/>
      <c r="AJ34" s="754"/>
      <c r="AK34" s="754"/>
      <c r="AL34" s="754"/>
      <c r="AM34" s="754"/>
      <c r="AN34" s="636"/>
      <c r="AO34" s="78"/>
      <c r="AP34" s="78"/>
      <c r="AQ34" s="78"/>
      <c r="AR34" s="78"/>
      <c r="AS34" s="78"/>
      <c r="AT34" s="78"/>
      <c r="AU34" s="78"/>
      <c r="AV34" s="78"/>
    </row>
    <row r="35" spans="1:48" ht="16.5">
      <c r="A35" s="1074"/>
      <c r="B35" s="771" t="s">
        <v>33</v>
      </c>
      <c r="C35" s="663"/>
      <c r="D35" s="772">
        <v>7000</v>
      </c>
      <c r="E35" s="751">
        <v>150</v>
      </c>
      <c r="F35" s="752">
        <v>100</v>
      </c>
      <c r="G35" s="752">
        <v>100</v>
      </c>
      <c r="H35" s="752">
        <v>75</v>
      </c>
      <c r="I35" s="752">
        <v>10</v>
      </c>
      <c r="J35" s="752">
        <v>30</v>
      </c>
      <c r="K35" s="754" t="s">
        <v>44</v>
      </c>
      <c r="L35" s="754" t="s">
        <v>44</v>
      </c>
      <c r="M35" s="753" t="s">
        <v>44</v>
      </c>
      <c r="N35" s="751">
        <v>550</v>
      </c>
      <c r="O35" s="752">
        <v>700</v>
      </c>
      <c r="P35" s="754" t="s">
        <v>44</v>
      </c>
      <c r="Q35" s="752">
        <f>500+1270</f>
        <v>1770</v>
      </c>
      <c r="R35" s="752">
        <v>100</v>
      </c>
      <c r="S35" s="752">
        <v>75</v>
      </c>
      <c r="T35" s="752">
        <v>250</v>
      </c>
      <c r="U35" s="754" t="s">
        <v>44</v>
      </c>
      <c r="V35" s="752">
        <v>75</v>
      </c>
      <c r="W35" s="754" t="s">
        <v>44</v>
      </c>
      <c r="X35" s="752">
        <v>1000</v>
      </c>
      <c r="Y35" s="754" t="s">
        <v>44</v>
      </c>
      <c r="Z35" s="754" t="s">
        <v>44</v>
      </c>
      <c r="AA35" s="754" t="s">
        <v>44</v>
      </c>
      <c r="AB35" s="755">
        <v>500</v>
      </c>
      <c r="AC35" s="756">
        <v>25</v>
      </c>
      <c r="AD35" s="754" t="s">
        <v>44</v>
      </c>
      <c r="AE35" s="754">
        <v>200</v>
      </c>
      <c r="AF35" s="756">
        <v>100</v>
      </c>
      <c r="AG35" s="752">
        <v>650</v>
      </c>
      <c r="AH35" s="754" t="s">
        <v>44</v>
      </c>
      <c r="AI35" s="754" t="s">
        <v>44</v>
      </c>
      <c r="AJ35" s="754" t="s">
        <v>44</v>
      </c>
      <c r="AK35" s="754" t="s">
        <v>44</v>
      </c>
      <c r="AL35" s="754" t="s">
        <v>44</v>
      </c>
      <c r="AM35" s="754" t="s">
        <v>44</v>
      </c>
      <c r="AN35" s="636">
        <f>SUM(D35:AM35)</f>
        <v>13460</v>
      </c>
      <c r="AO35" s="78"/>
      <c r="AP35" s="78"/>
      <c r="AQ35" s="78"/>
      <c r="AR35" s="78"/>
      <c r="AS35" s="78"/>
      <c r="AT35" s="78"/>
      <c r="AU35" s="78"/>
      <c r="AV35" s="78"/>
    </row>
    <row r="36" spans="1:48" ht="16.5">
      <c r="A36" s="1074"/>
      <c r="B36" s="771"/>
      <c r="C36" s="663"/>
      <c r="D36" s="772"/>
      <c r="E36" s="757"/>
      <c r="F36" s="754"/>
      <c r="G36" s="754"/>
      <c r="H36" s="754"/>
      <c r="I36" s="754"/>
      <c r="J36" s="754"/>
      <c r="K36" s="754"/>
      <c r="L36" s="754"/>
      <c r="M36" s="753"/>
      <c r="N36" s="757"/>
      <c r="O36" s="754"/>
      <c r="P36" s="754"/>
      <c r="Q36" s="754"/>
      <c r="R36" s="754"/>
      <c r="S36" s="754"/>
      <c r="T36" s="754"/>
      <c r="U36" s="754"/>
      <c r="V36" s="754"/>
      <c r="W36" s="756"/>
      <c r="X36" s="754"/>
      <c r="Y36" s="754"/>
      <c r="Z36" s="754"/>
      <c r="AA36" s="754"/>
      <c r="AB36" s="754"/>
      <c r="AC36" s="774"/>
      <c r="AD36" s="756"/>
      <c r="AE36" s="754"/>
      <c r="AF36" s="756"/>
      <c r="AG36" s="754"/>
      <c r="AH36" s="754"/>
      <c r="AI36" s="754"/>
      <c r="AJ36" s="754"/>
      <c r="AK36" s="754"/>
      <c r="AL36" s="754"/>
      <c r="AM36" s="754"/>
      <c r="AN36" s="636"/>
      <c r="AO36" s="78"/>
      <c r="AP36" s="78"/>
      <c r="AQ36" s="78"/>
      <c r="AR36" s="78"/>
      <c r="AS36" s="78"/>
      <c r="AT36" s="78"/>
      <c r="AU36" s="78"/>
      <c r="AV36" s="78"/>
    </row>
    <row r="37" spans="1:48" ht="16.5">
      <c r="A37" s="1074"/>
      <c r="B37" s="771" t="s">
        <v>34</v>
      </c>
      <c r="C37" s="663"/>
      <c r="D37" s="772"/>
      <c r="E37" s="757" t="s">
        <v>44</v>
      </c>
      <c r="F37" s="754" t="s">
        <v>44</v>
      </c>
      <c r="G37" s="754" t="s">
        <v>44</v>
      </c>
      <c r="H37" s="754" t="s">
        <v>44</v>
      </c>
      <c r="I37" s="754" t="s">
        <v>44</v>
      </c>
      <c r="J37" s="754" t="s">
        <v>44</v>
      </c>
      <c r="K37" s="754" t="s">
        <v>44</v>
      </c>
      <c r="L37" s="754" t="s">
        <v>44</v>
      </c>
      <c r="M37" s="758">
        <v>100</v>
      </c>
      <c r="N37" s="757" t="s">
        <v>44</v>
      </c>
      <c r="O37" s="754" t="s">
        <v>44</v>
      </c>
      <c r="P37" s="754" t="s">
        <v>44</v>
      </c>
      <c r="Q37" s="754" t="s">
        <v>44</v>
      </c>
      <c r="R37" s="754" t="s">
        <v>44</v>
      </c>
      <c r="S37" s="754" t="s">
        <v>44</v>
      </c>
      <c r="T37" s="754" t="s">
        <v>44</v>
      </c>
      <c r="U37" s="754" t="s">
        <v>44</v>
      </c>
      <c r="V37" s="754" t="s">
        <v>44</v>
      </c>
      <c r="W37" s="754">
        <v>500</v>
      </c>
      <c r="X37" s="754" t="s">
        <v>44</v>
      </c>
      <c r="Y37" s="754" t="s">
        <v>44</v>
      </c>
      <c r="Z37" s="754" t="s">
        <v>53</v>
      </c>
      <c r="AA37" s="754" t="s">
        <v>44</v>
      </c>
      <c r="AB37" s="754" t="s">
        <v>44</v>
      </c>
      <c r="AC37" s="754" t="s">
        <v>44</v>
      </c>
      <c r="AD37" s="752">
        <v>100</v>
      </c>
      <c r="AE37" s="754" t="s">
        <v>44</v>
      </c>
      <c r="AF37" s="754" t="s">
        <v>44</v>
      </c>
      <c r="AG37" s="752">
        <v>650</v>
      </c>
      <c r="AH37" s="754" t="s">
        <v>44</v>
      </c>
      <c r="AI37" s="752">
        <v>200</v>
      </c>
      <c r="AJ37" s="752">
        <v>500</v>
      </c>
      <c r="AK37" s="754" t="s">
        <v>44</v>
      </c>
      <c r="AL37" s="754" t="s">
        <v>44</v>
      </c>
      <c r="AM37" s="754" t="s">
        <v>44</v>
      </c>
      <c r="AN37" s="636">
        <f>SUM(D37:AM37)</f>
        <v>2050</v>
      </c>
      <c r="AO37" s="78"/>
      <c r="AP37" s="78"/>
      <c r="AQ37" s="78"/>
      <c r="AR37" s="78"/>
      <c r="AS37" s="78"/>
      <c r="AT37" s="78"/>
      <c r="AU37" s="78"/>
      <c r="AV37" s="78"/>
    </row>
    <row r="38" spans="1:48" ht="17.25" thickBot="1">
      <c r="A38" s="1075"/>
      <c r="B38" s="775"/>
      <c r="C38" s="670"/>
      <c r="D38" s="776"/>
      <c r="E38" s="763"/>
      <c r="F38" s="764"/>
      <c r="G38" s="764"/>
      <c r="H38" s="764"/>
      <c r="I38" s="764"/>
      <c r="J38" s="764"/>
      <c r="K38" s="764"/>
      <c r="L38" s="764"/>
      <c r="M38" s="765"/>
      <c r="N38" s="763"/>
      <c r="O38" s="764"/>
      <c r="P38" s="764"/>
      <c r="Q38" s="764"/>
      <c r="R38" s="764"/>
      <c r="S38" s="764"/>
      <c r="T38" s="764"/>
      <c r="U38" s="764"/>
      <c r="V38" s="764"/>
      <c r="W38" s="766"/>
      <c r="X38" s="764"/>
      <c r="Y38" s="764"/>
      <c r="Z38" s="764"/>
      <c r="AA38" s="764"/>
      <c r="AB38" s="764"/>
      <c r="AC38" s="777"/>
      <c r="AD38" s="766"/>
      <c r="AE38" s="764"/>
      <c r="AF38" s="766"/>
      <c r="AG38" s="764"/>
      <c r="AH38" s="764"/>
      <c r="AI38" s="764"/>
      <c r="AJ38" s="764"/>
      <c r="AK38" s="764"/>
      <c r="AL38" s="764"/>
      <c r="AM38" s="764"/>
      <c r="AN38" s="638">
        <f>SUM(AN27:AN37)</f>
        <v>44950</v>
      </c>
      <c r="AO38" s="78"/>
      <c r="AP38" s="78"/>
      <c r="AQ38" s="78"/>
      <c r="AR38" s="78"/>
      <c r="AS38" s="78"/>
      <c r="AT38" s="78"/>
      <c r="AU38" s="78"/>
      <c r="AV38" s="78"/>
    </row>
    <row r="39" spans="1:48" ht="17.25" thickBot="1">
      <c r="A39" s="585"/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78"/>
      <c r="AP39" s="78"/>
      <c r="AQ39" s="78"/>
      <c r="AR39" s="78"/>
      <c r="AS39" s="78"/>
      <c r="AT39" s="78"/>
      <c r="AU39" s="78"/>
      <c r="AV39" s="78"/>
    </row>
    <row r="40" spans="1:48" ht="16.5" customHeight="1" thickBot="1">
      <c r="A40" s="1076" t="s">
        <v>80</v>
      </c>
      <c r="B40" s="1079" t="s">
        <v>247</v>
      </c>
      <c r="C40" s="1082" t="s">
        <v>213</v>
      </c>
      <c r="D40" s="1110" t="s">
        <v>248</v>
      </c>
      <c r="E40" s="1096" t="s">
        <v>253</v>
      </c>
      <c r="F40" s="1096"/>
      <c r="G40" s="1096"/>
      <c r="H40" s="1096"/>
      <c r="I40" s="1096"/>
      <c r="J40" s="1096"/>
      <c r="K40" s="1096"/>
      <c r="L40" s="1096"/>
      <c r="M40" s="1096"/>
      <c r="N40" s="1097"/>
      <c r="O40" s="1097"/>
      <c r="P40" s="1097"/>
      <c r="Q40" s="1097"/>
      <c r="R40" s="1097"/>
      <c r="S40" s="1097"/>
      <c r="T40" s="1097"/>
      <c r="U40" s="1097"/>
      <c r="V40" s="1097"/>
      <c r="W40" s="1097"/>
      <c r="X40" s="1097"/>
      <c r="Y40" s="1097"/>
      <c r="Z40" s="1097"/>
      <c r="AA40" s="1097"/>
      <c r="AB40" s="1097"/>
      <c r="AC40" s="1097"/>
      <c r="AD40" s="723"/>
      <c r="AE40" s="723"/>
      <c r="AF40" s="723"/>
      <c r="AG40" s="1098" t="s">
        <v>250</v>
      </c>
      <c r="AH40" s="1099"/>
      <c r="AI40" s="1099"/>
      <c r="AJ40" s="1100"/>
      <c r="AK40" s="1085" t="s">
        <v>251</v>
      </c>
      <c r="AL40" s="1086"/>
      <c r="AM40" s="1087"/>
      <c r="AN40" s="1091" t="s">
        <v>252</v>
      </c>
      <c r="AO40" s="78"/>
      <c r="AP40" s="78"/>
      <c r="AQ40" s="78"/>
      <c r="AR40" s="78"/>
      <c r="AS40" s="78"/>
      <c r="AT40" s="78"/>
      <c r="AU40" s="78"/>
      <c r="AV40" s="78"/>
    </row>
    <row r="41" spans="1:48" ht="16.5" customHeight="1" thickBot="1">
      <c r="A41" s="1077"/>
      <c r="B41" s="1080"/>
      <c r="C41" s="1083"/>
      <c r="D41" s="1111"/>
      <c r="E41" s="1072" t="s">
        <v>226</v>
      </c>
      <c r="F41" s="1072"/>
      <c r="G41" s="1072"/>
      <c r="H41" s="1072"/>
      <c r="I41" s="1072"/>
      <c r="J41" s="1072"/>
      <c r="K41" s="1072"/>
      <c r="L41" s="1072"/>
      <c r="M41" s="1072"/>
      <c r="N41" s="1094" t="s">
        <v>249</v>
      </c>
      <c r="O41" s="1095"/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095"/>
      <c r="AB41" s="1095"/>
      <c r="AC41" s="1095"/>
      <c r="AD41" s="1095"/>
      <c r="AE41" s="1095"/>
      <c r="AF41" s="1095"/>
      <c r="AG41" s="1101"/>
      <c r="AH41" s="1102"/>
      <c r="AI41" s="1102"/>
      <c r="AJ41" s="1103"/>
      <c r="AK41" s="1088"/>
      <c r="AL41" s="1089"/>
      <c r="AM41" s="1090"/>
      <c r="AN41" s="1092"/>
      <c r="AO41" s="78"/>
      <c r="AP41" s="78"/>
      <c r="AQ41" s="78"/>
      <c r="AR41" s="78"/>
      <c r="AS41" s="78"/>
      <c r="AT41" s="78"/>
      <c r="AU41" s="78"/>
      <c r="AV41" s="78"/>
    </row>
    <row r="42" spans="1:48" ht="16.5" customHeight="1" thickBot="1">
      <c r="A42" s="1078"/>
      <c r="B42" s="1081"/>
      <c r="C42" s="1084"/>
      <c r="D42" s="1112"/>
      <c r="E42" s="724">
        <v>1</v>
      </c>
      <c r="F42" s="725">
        <v>2</v>
      </c>
      <c r="G42" s="725">
        <v>3</v>
      </c>
      <c r="H42" s="726">
        <v>4</v>
      </c>
      <c r="I42" s="725">
        <v>5</v>
      </c>
      <c r="J42" s="727">
        <v>6</v>
      </c>
      <c r="K42" s="725">
        <v>7</v>
      </c>
      <c r="L42" s="725">
        <v>8</v>
      </c>
      <c r="M42" s="725">
        <v>9</v>
      </c>
      <c r="N42" s="728">
        <v>1</v>
      </c>
      <c r="O42" s="729">
        <v>2</v>
      </c>
      <c r="P42" s="729">
        <v>3</v>
      </c>
      <c r="Q42" s="727">
        <v>4</v>
      </c>
      <c r="R42" s="725">
        <v>5</v>
      </c>
      <c r="S42" s="730">
        <v>6</v>
      </c>
      <c r="T42" s="725">
        <v>7</v>
      </c>
      <c r="U42" s="730">
        <v>8</v>
      </c>
      <c r="V42" s="725">
        <v>9</v>
      </c>
      <c r="W42" s="730">
        <v>10</v>
      </c>
      <c r="X42" s="725">
        <v>11</v>
      </c>
      <c r="Y42" s="730">
        <v>12</v>
      </c>
      <c r="Z42" s="725">
        <v>13</v>
      </c>
      <c r="AA42" s="731">
        <v>14</v>
      </c>
      <c r="AB42" s="732">
        <v>15</v>
      </c>
      <c r="AC42" s="725">
        <v>16</v>
      </c>
      <c r="AD42" s="725">
        <v>17</v>
      </c>
      <c r="AE42" s="732">
        <v>18</v>
      </c>
      <c r="AF42" s="725">
        <v>19</v>
      </c>
      <c r="AG42" s="725">
        <v>1</v>
      </c>
      <c r="AH42" s="733">
        <v>2</v>
      </c>
      <c r="AI42" s="725">
        <v>3</v>
      </c>
      <c r="AJ42" s="734">
        <v>4</v>
      </c>
      <c r="AK42" s="725">
        <v>1</v>
      </c>
      <c r="AL42" s="732">
        <v>2</v>
      </c>
      <c r="AM42" s="725">
        <v>3</v>
      </c>
      <c r="AN42" s="1092"/>
      <c r="AO42" s="78"/>
      <c r="AP42" s="78"/>
      <c r="AQ42" s="78"/>
      <c r="AR42" s="78"/>
      <c r="AS42" s="78"/>
      <c r="AT42" s="78"/>
      <c r="AU42" s="78"/>
      <c r="AV42" s="78"/>
    </row>
    <row r="43" spans="1:48" ht="116.25" thickBot="1">
      <c r="A43" s="778">
        <v>3</v>
      </c>
      <c r="B43" s="675" t="s">
        <v>268</v>
      </c>
      <c r="C43" s="659" t="s">
        <v>266</v>
      </c>
      <c r="D43" s="779"/>
      <c r="E43" s="780" t="s">
        <v>1</v>
      </c>
      <c r="F43" s="781" t="s">
        <v>2</v>
      </c>
      <c r="G43" s="780" t="s">
        <v>265</v>
      </c>
      <c r="H43" s="780" t="s">
        <v>4</v>
      </c>
      <c r="I43" s="780" t="s">
        <v>5</v>
      </c>
      <c r="J43" s="781" t="s">
        <v>221</v>
      </c>
      <c r="K43" s="782" t="s">
        <v>7</v>
      </c>
      <c r="L43" s="781" t="s">
        <v>8</v>
      </c>
      <c r="M43" s="780" t="s">
        <v>254</v>
      </c>
      <c r="N43" s="780" t="s">
        <v>15</v>
      </c>
      <c r="O43" s="783" t="s">
        <v>17</v>
      </c>
      <c r="P43" s="780" t="s">
        <v>232</v>
      </c>
      <c r="Q43" s="783" t="s">
        <v>19</v>
      </c>
      <c r="R43" s="780" t="s">
        <v>20</v>
      </c>
      <c r="S43" s="783" t="s">
        <v>21</v>
      </c>
      <c r="T43" s="780" t="s">
        <v>256</v>
      </c>
      <c r="U43" s="783" t="s">
        <v>25</v>
      </c>
      <c r="V43" s="780" t="s">
        <v>26</v>
      </c>
      <c r="W43" s="783" t="s">
        <v>27</v>
      </c>
      <c r="X43" s="780" t="s">
        <v>28</v>
      </c>
      <c r="Y43" s="783" t="s">
        <v>94</v>
      </c>
      <c r="Z43" s="780" t="s">
        <v>95</v>
      </c>
      <c r="AA43" s="783" t="s">
        <v>96</v>
      </c>
      <c r="AB43" s="780" t="s">
        <v>222</v>
      </c>
      <c r="AC43" s="783" t="s">
        <v>234</v>
      </c>
      <c r="AD43" s="780" t="s">
        <v>255</v>
      </c>
      <c r="AE43" s="783" t="s">
        <v>93</v>
      </c>
      <c r="AF43" s="780" t="s">
        <v>262</v>
      </c>
      <c r="AG43" s="784" t="s">
        <v>10</v>
      </c>
      <c r="AH43" s="780" t="s">
        <v>223</v>
      </c>
      <c r="AI43" s="780" t="s">
        <v>12</v>
      </c>
      <c r="AJ43" s="785" t="s">
        <v>13</v>
      </c>
      <c r="AK43" s="786" t="s">
        <v>22</v>
      </c>
      <c r="AL43" s="780" t="s">
        <v>23</v>
      </c>
      <c r="AM43" s="787" t="s">
        <v>235</v>
      </c>
      <c r="AN43" s="1092"/>
      <c r="AO43" s="78"/>
      <c r="AP43" s="78"/>
      <c r="AQ43" s="78"/>
      <c r="AR43" s="78"/>
      <c r="AS43" s="78"/>
      <c r="AT43" s="78"/>
      <c r="AU43" s="78"/>
      <c r="AV43" s="78"/>
    </row>
    <row r="44" spans="1:48" ht="33">
      <c r="A44" s="1104"/>
      <c r="B44" s="685" t="s">
        <v>37</v>
      </c>
      <c r="C44" s="661"/>
      <c r="D44" s="684"/>
      <c r="E44" s="788" t="s">
        <v>45</v>
      </c>
      <c r="F44" s="789" t="s">
        <v>46</v>
      </c>
      <c r="G44" s="789"/>
      <c r="H44" s="789" t="s">
        <v>38</v>
      </c>
      <c r="I44" s="789" t="s">
        <v>39</v>
      </c>
      <c r="J44" s="789" t="s">
        <v>40</v>
      </c>
      <c r="K44" s="789" t="s">
        <v>41</v>
      </c>
      <c r="L44" s="789" t="s">
        <v>42</v>
      </c>
      <c r="M44" s="790" t="s">
        <v>43</v>
      </c>
      <c r="N44" s="788" t="s">
        <v>51</v>
      </c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91"/>
      <c r="Z44" s="791"/>
      <c r="AA44" s="791"/>
      <c r="AB44" s="792"/>
      <c r="AC44" s="793"/>
      <c r="AD44" s="789" t="s">
        <v>43</v>
      </c>
      <c r="AE44" s="791"/>
      <c r="AF44" s="793"/>
      <c r="AG44" s="788" t="s">
        <v>47</v>
      </c>
      <c r="AH44" s="789" t="s">
        <v>48</v>
      </c>
      <c r="AI44" s="789" t="s">
        <v>49</v>
      </c>
      <c r="AJ44" s="790" t="s">
        <v>50</v>
      </c>
      <c r="AK44" s="788"/>
      <c r="AL44" s="789"/>
      <c r="AM44" s="790"/>
      <c r="AN44" s="708"/>
      <c r="AO44" s="78"/>
      <c r="AP44" s="78"/>
      <c r="AQ44" s="78"/>
      <c r="AR44" s="78"/>
      <c r="AS44" s="78"/>
      <c r="AT44" s="78"/>
      <c r="AU44" s="78"/>
      <c r="AV44" s="78"/>
    </row>
    <row r="45" spans="1:48" ht="15.75" customHeight="1">
      <c r="A45" s="1105"/>
      <c r="B45" s="341" t="s">
        <v>29</v>
      </c>
      <c r="C45" s="663"/>
      <c r="D45" s="673">
        <v>10000</v>
      </c>
      <c r="E45" s="794">
        <v>150</v>
      </c>
      <c r="F45" s="759">
        <v>100</v>
      </c>
      <c r="G45" s="759">
        <v>100</v>
      </c>
      <c r="H45" s="759">
        <v>75</v>
      </c>
      <c r="I45" s="759">
        <v>10</v>
      </c>
      <c r="J45" s="759">
        <v>30</v>
      </c>
      <c r="K45" s="759">
        <v>300</v>
      </c>
      <c r="L45" s="759">
        <v>300</v>
      </c>
      <c r="M45" s="636" t="s">
        <v>44</v>
      </c>
      <c r="N45" s="751">
        <v>550</v>
      </c>
      <c r="O45" s="752">
        <v>700</v>
      </c>
      <c r="P45" s="755" t="s">
        <v>44</v>
      </c>
      <c r="Q45" s="759">
        <f>500+2100</f>
        <v>2600</v>
      </c>
      <c r="R45" s="752">
        <v>100</v>
      </c>
      <c r="S45" s="752">
        <v>75</v>
      </c>
      <c r="T45" s="752">
        <v>250</v>
      </c>
      <c r="U45" s="755" t="s">
        <v>44</v>
      </c>
      <c r="V45" s="754">
        <v>75</v>
      </c>
      <c r="W45" s="755" t="s">
        <v>44</v>
      </c>
      <c r="X45" s="759">
        <v>1000</v>
      </c>
      <c r="Y45" s="754" t="s">
        <v>44</v>
      </c>
      <c r="Z45" s="754" t="s">
        <v>44</v>
      </c>
      <c r="AA45" s="754" t="s">
        <v>44</v>
      </c>
      <c r="AB45" s="754">
        <v>500</v>
      </c>
      <c r="AC45" s="754">
        <v>25</v>
      </c>
      <c r="AD45" s="755" t="s">
        <v>44</v>
      </c>
      <c r="AE45" s="754">
        <v>200</v>
      </c>
      <c r="AF45" s="756">
        <v>100</v>
      </c>
      <c r="AG45" s="751">
        <v>650</v>
      </c>
      <c r="AH45" s="752">
        <v>500</v>
      </c>
      <c r="AI45" s="755" t="s">
        <v>44</v>
      </c>
      <c r="AJ45" s="636" t="s">
        <v>44</v>
      </c>
      <c r="AK45" s="795" t="s">
        <v>44</v>
      </c>
      <c r="AL45" s="759">
        <v>100</v>
      </c>
      <c r="AM45" s="758">
        <v>500</v>
      </c>
      <c r="AN45" s="634">
        <f>SUM(D45:AM45)</f>
        <v>18990</v>
      </c>
      <c r="AO45" s="78"/>
      <c r="AP45" s="78"/>
      <c r="AQ45" s="78"/>
      <c r="AR45" s="78"/>
      <c r="AS45" s="78"/>
      <c r="AT45" s="78"/>
      <c r="AU45" s="78"/>
      <c r="AV45" s="78"/>
    </row>
    <row r="46" spans="1:48" ht="15.75" customHeight="1">
      <c r="A46" s="1105"/>
      <c r="B46" s="341"/>
      <c r="C46" s="663"/>
      <c r="D46" s="796"/>
      <c r="E46" s="794"/>
      <c r="F46" s="759"/>
      <c r="G46" s="759"/>
      <c r="H46" s="759"/>
      <c r="I46" s="759"/>
      <c r="J46" s="759"/>
      <c r="K46" s="759"/>
      <c r="L46" s="759"/>
      <c r="M46" s="797"/>
      <c r="N46" s="794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4"/>
      <c r="Z46" s="754"/>
      <c r="AA46" s="754"/>
      <c r="AB46" s="798"/>
      <c r="AC46" s="754"/>
      <c r="AD46" s="759"/>
      <c r="AE46" s="754"/>
      <c r="AF46" s="756"/>
      <c r="AG46" s="794"/>
      <c r="AH46" s="759"/>
      <c r="AI46" s="759"/>
      <c r="AJ46" s="797"/>
      <c r="AK46" s="794"/>
      <c r="AL46" s="759"/>
      <c r="AM46" s="758"/>
      <c r="AN46" s="634"/>
      <c r="AO46" s="78"/>
      <c r="AP46" s="78"/>
      <c r="AQ46" s="78"/>
      <c r="AR46" s="78"/>
      <c r="AS46" s="78"/>
      <c r="AT46" s="78"/>
      <c r="AU46" s="78"/>
      <c r="AV46" s="78"/>
    </row>
    <row r="47" spans="1:48" ht="15.75" customHeight="1">
      <c r="A47" s="1105"/>
      <c r="B47" s="341" t="s">
        <v>30</v>
      </c>
      <c r="C47" s="663"/>
      <c r="D47" s="796"/>
      <c r="E47" s="795" t="s">
        <v>44</v>
      </c>
      <c r="F47" s="755" t="s">
        <v>44</v>
      </c>
      <c r="G47" s="755" t="s">
        <v>44</v>
      </c>
      <c r="H47" s="755" t="s">
        <v>44</v>
      </c>
      <c r="I47" s="755" t="s">
        <v>44</v>
      </c>
      <c r="J47" s="755" t="s">
        <v>44</v>
      </c>
      <c r="K47" s="755" t="s">
        <v>44</v>
      </c>
      <c r="L47" s="755" t="s">
        <v>44</v>
      </c>
      <c r="M47" s="636" t="s">
        <v>44</v>
      </c>
      <c r="N47" s="795" t="s">
        <v>44</v>
      </c>
      <c r="O47" s="755" t="s">
        <v>44</v>
      </c>
      <c r="P47" s="755" t="s">
        <v>44</v>
      </c>
      <c r="Q47" s="755" t="s">
        <v>44</v>
      </c>
      <c r="R47" s="755" t="s">
        <v>44</v>
      </c>
      <c r="S47" s="755" t="s">
        <v>44</v>
      </c>
      <c r="T47" s="755" t="s">
        <v>44</v>
      </c>
      <c r="U47" s="755" t="s">
        <v>44</v>
      </c>
      <c r="V47" s="755" t="s">
        <v>44</v>
      </c>
      <c r="W47" s="755" t="s">
        <v>44</v>
      </c>
      <c r="X47" s="755" t="s">
        <v>44</v>
      </c>
      <c r="Y47" s="754" t="s">
        <v>44</v>
      </c>
      <c r="Z47" s="754" t="s">
        <v>44</v>
      </c>
      <c r="AA47" s="754" t="s">
        <v>44</v>
      </c>
      <c r="AB47" s="754" t="s">
        <v>44</v>
      </c>
      <c r="AC47" s="754" t="s">
        <v>44</v>
      </c>
      <c r="AD47" s="755" t="s">
        <v>44</v>
      </c>
      <c r="AE47" s="754" t="s">
        <v>44</v>
      </c>
      <c r="AF47" s="756" t="s">
        <v>44</v>
      </c>
      <c r="AG47" s="751">
        <v>650</v>
      </c>
      <c r="AH47" s="752">
        <v>500</v>
      </c>
      <c r="AI47" s="755" t="s">
        <v>44</v>
      </c>
      <c r="AJ47" s="636" t="s">
        <v>44</v>
      </c>
      <c r="AK47" s="795" t="s">
        <v>44</v>
      </c>
      <c r="AL47" s="755" t="s">
        <v>44</v>
      </c>
      <c r="AM47" s="753" t="s">
        <v>44</v>
      </c>
      <c r="AN47" s="634">
        <f>SUM(D47:AM47)</f>
        <v>1150</v>
      </c>
      <c r="AO47" s="78"/>
      <c r="AP47" s="78"/>
      <c r="AQ47" s="78"/>
      <c r="AR47" s="78"/>
      <c r="AS47" s="78"/>
      <c r="AT47" s="78"/>
      <c r="AU47" s="78"/>
      <c r="AV47" s="78"/>
    </row>
    <row r="48" spans="1:48" ht="15.75" customHeight="1">
      <c r="A48" s="1105"/>
      <c r="B48" s="341"/>
      <c r="C48" s="663"/>
      <c r="D48" s="796"/>
      <c r="E48" s="794"/>
      <c r="F48" s="759"/>
      <c r="G48" s="759"/>
      <c r="H48" s="759"/>
      <c r="I48" s="759"/>
      <c r="J48" s="759"/>
      <c r="K48" s="759"/>
      <c r="L48" s="759"/>
      <c r="M48" s="797"/>
      <c r="N48" s="794"/>
      <c r="O48" s="759"/>
      <c r="P48" s="759"/>
      <c r="Q48" s="759"/>
      <c r="R48" s="759"/>
      <c r="S48" s="759"/>
      <c r="T48" s="759"/>
      <c r="U48" s="759"/>
      <c r="V48" s="759"/>
      <c r="W48" s="759"/>
      <c r="X48" s="759"/>
      <c r="Y48" s="754"/>
      <c r="Z48" s="754"/>
      <c r="AA48" s="754"/>
      <c r="AB48" s="798"/>
      <c r="AC48" s="754"/>
      <c r="AD48" s="759"/>
      <c r="AE48" s="754"/>
      <c r="AF48" s="756"/>
      <c r="AG48" s="794"/>
      <c r="AH48" s="759"/>
      <c r="AI48" s="759"/>
      <c r="AJ48" s="797"/>
      <c r="AK48" s="794"/>
      <c r="AL48" s="759"/>
      <c r="AM48" s="753"/>
      <c r="AN48" s="634"/>
      <c r="AO48" s="78"/>
      <c r="AP48" s="78"/>
      <c r="AQ48" s="78"/>
      <c r="AR48" s="78"/>
      <c r="AS48" s="78"/>
      <c r="AT48" s="78"/>
      <c r="AU48" s="78"/>
      <c r="AV48" s="78"/>
    </row>
    <row r="49" spans="1:48" ht="15.75" customHeight="1">
      <c r="A49" s="1105"/>
      <c r="B49" s="341" t="s">
        <v>31</v>
      </c>
      <c r="C49" s="663"/>
      <c r="D49" s="796">
        <v>10000</v>
      </c>
      <c r="E49" s="794">
        <v>150</v>
      </c>
      <c r="F49" s="759">
        <v>100</v>
      </c>
      <c r="G49" s="759">
        <v>100</v>
      </c>
      <c r="H49" s="759">
        <v>75</v>
      </c>
      <c r="I49" s="759">
        <v>10</v>
      </c>
      <c r="J49" s="759">
        <v>30</v>
      </c>
      <c r="K49" s="755" t="s">
        <v>44</v>
      </c>
      <c r="L49" s="755" t="s">
        <v>44</v>
      </c>
      <c r="M49" s="636" t="s">
        <v>44</v>
      </c>
      <c r="N49" s="751">
        <v>550</v>
      </c>
      <c r="O49" s="752">
        <v>700</v>
      </c>
      <c r="P49" s="755" t="s">
        <v>44</v>
      </c>
      <c r="Q49" s="759">
        <v>2600</v>
      </c>
      <c r="R49" s="752">
        <v>100</v>
      </c>
      <c r="S49" s="752">
        <v>75</v>
      </c>
      <c r="T49" s="752">
        <v>250</v>
      </c>
      <c r="U49" s="755" t="s">
        <v>44</v>
      </c>
      <c r="V49" s="754">
        <v>75</v>
      </c>
      <c r="W49" s="755" t="s">
        <v>44</v>
      </c>
      <c r="X49" s="759">
        <v>1000</v>
      </c>
      <c r="Y49" s="754" t="s">
        <v>44</v>
      </c>
      <c r="Z49" s="754" t="s">
        <v>44</v>
      </c>
      <c r="AA49" s="754" t="s">
        <v>44</v>
      </c>
      <c r="AB49" s="754">
        <v>500</v>
      </c>
      <c r="AC49" s="754">
        <v>25</v>
      </c>
      <c r="AD49" s="755" t="s">
        <v>44</v>
      </c>
      <c r="AE49" s="754">
        <v>200</v>
      </c>
      <c r="AF49" s="756">
        <v>100</v>
      </c>
      <c r="AG49" s="751">
        <v>650</v>
      </c>
      <c r="AH49" s="752">
        <v>500</v>
      </c>
      <c r="AI49" s="755" t="s">
        <v>44</v>
      </c>
      <c r="AJ49" s="636" t="s">
        <v>44</v>
      </c>
      <c r="AK49" s="795" t="s">
        <v>44</v>
      </c>
      <c r="AL49" s="755" t="s">
        <v>44</v>
      </c>
      <c r="AM49" s="753" t="s">
        <v>44</v>
      </c>
      <c r="AN49" s="634">
        <f>SUM(D49:AM49)</f>
        <v>17790</v>
      </c>
      <c r="AO49" s="78"/>
      <c r="AP49" s="78"/>
      <c r="AQ49" s="78"/>
      <c r="AR49" s="78"/>
      <c r="AS49" s="78"/>
      <c r="AT49" s="78"/>
      <c r="AU49" s="78"/>
      <c r="AV49" s="78"/>
    </row>
    <row r="50" spans="1:48" ht="15.75" customHeight="1">
      <c r="A50" s="1105"/>
      <c r="B50" s="341"/>
      <c r="C50" s="663"/>
      <c r="D50" s="796"/>
      <c r="E50" s="794"/>
      <c r="F50" s="759"/>
      <c r="G50" s="759"/>
      <c r="H50" s="759"/>
      <c r="I50" s="759"/>
      <c r="J50" s="759"/>
      <c r="K50" s="759"/>
      <c r="L50" s="759"/>
      <c r="M50" s="797"/>
      <c r="N50" s="794"/>
      <c r="O50" s="759"/>
      <c r="P50" s="759"/>
      <c r="Q50" s="759"/>
      <c r="R50" s="759"/>
      <c r="S50" s="759"/>
      <c r="T50" s="759"/>
      <c r="U50" s="759"/>
      <c r="V50" s="759"/>
      <c r="W50" s="759"/>
      <c r="X50" s="759"/>
      <c r="Y50" s="754"/>
      <c r="Z50" s="754"/>
      <c r="AA50" s="754"/>
      <c r="AB50" s="798"/>
      <c r="AC50" s="754"/>
      <c r="AD50" s="759"/>
      <c r="AE50" s="754"/>
      <c r="AF50" s="756"/>
      <c r="AG50" s="794"/>
      <c r="AH50" s="759"/>
      <c r="AI50" s="759"/>
      <c r="AJ50" s="797"/>
      <c r="AK50" s="794"/>
      <c r="AL50" s="759"/>
      <c r="AM50" s="753"/>
      <c r="AN50" s="634"/>
      <c r="AO50" s="78"/>
      <c r="AP50" s="78"/>
      <c r="AQ50" s="78"/>
      <c r="AR50" s="78"/>
      <c r="AS50" s="78"/>
      <c r="AT50" s="78"/>
      <c r="AU50" s="78"/>
      <c r="AV50" s="78"/>
    </row>
    <row r="51" spans="1:48" ht="15.75" customHeight="1">
      <c r="A51" s="1105"/>
      <c r="B51" s="341" t="s">
        <v>32</v>
      </c>
      <c r="C51" s="663"/>
      <c r="D51" s="796"/>
      <c r="E51" s="795" t="s">
        <v>44</v>
      </c>
      <c r="F51" s="755" t="s">
        <v>44</v>
      </c>
      <c r="G51" s="755" t="s">
        <v>44</v>
      </c>
      <c r="H51" s="755" t="s">
        <v>44</v>
      </c>
      <c r="I51" s="755" t="s">
        <v>44</v>
      </c>
      <c r="J51" s="755" t="s">
        <v>44</v>
      </c>
      <c r="K51" s="755" t="s">
        <v>44</v>
      </c>
      <c r="L51" s="755" t="s">
        <v>44</v>
      </c>
      <c r="M51" s="636" t="s">
        <v>44</v>
      </c>
      <c r="N51" s="795" t="s">
        <v>44</v>
      </c>
      <c r="O51" s="755" t="s">
        <v>44</v>
      </c>
      <c r="P51" s="755" t="s">
        <v>44</v>
      </c>
      <c r="Q51" s="755" t="s">
        <v>44</v>
      </c>
      <c r="R51" s="755" t="s">
        <v>44</v>
      </c>
      <c r="S51" s="755" t="s">
        <v>44</v>
      </c>
      <c r="T51" s="755" t="s">
        <v>44</v>
      </c>
      <c r="U51" s="755" t="s">
        <v>44</v>
      </c>
      <c r="V51" s="755" t="s">
        <v>44</v>
      </c>
      <c r="W51" s="755" t="s">
        <v>44</v>
      </c>
      <c r="X51" s="755" t="s">
        <v>44</v>
      </c>
      <c r="Y51" s="754" t="s">
        <v>44</v>
      </c>
      <c r="Z51" s="754" t="s">
        <v>44</v>
      </c>
      <c r="AA51" s="754" t="s">
        <v>44</v>
      </c>
      <c r="AB51" s="754" t="s">
        <v>44</v>
      </c>
      <c r="AC51" s="754" t="s">
        <v>44</v>
      </c>
      <c r="AD51" s="755" t="s">
        <v>44</v>
      </c>
      <c r="AE51" s="754" t="s">
        <v>44</v>
      </c>
      <c r="AF51" s="756" t="s">
        <v>44</v>
      </c>
      <c r="AG51" s="751">
        <v>650</v>
      </c>
      <c r="AH51" s="752">
        <v>500</v>
      </c>
      <c r="AI51" s="755" t="s">
        <v>44</v>
      </c>
      <c r="AJ51" s="636" t="s">
        <v>44</v>
      </c>
      <c r="AK51" s="795" t="s">
        <v>44</v>
      </c>
      <c r="AL51" s="755" t="s">
        <v>44</v>
      </c>
      <c r="AM51" s="753" t="s">
        <v>44</v>
      </c>
      <c r="AN51" s="634">
        <f>SUM(D51:AM51)</f>
        <v>1150</v>
      </c>
      <c r="AO51" s="78"/>
      <c r="AP51" s="78"/>
      <c r="AQ51" s="78"/>
      <c r="AR51" s="78"/>
      <c r="AS51" s="78"/>
      <c r="AT51" s="78"/>
      <c r="AU51" s="78"/>
      <c r="AV51" s="78"/>
    </row>
    <row r="52" spans="1:48" ht="15.75" customHeight="1">
      <c r="A52" s="1105"/>
      <c r="B52" s="341"/>
      <c r="C52" s="663"/>
      <c r="D52" s="796"/>
      <c r="E52" s="794"/>
      <c r="F52" s="759"/>
      <c r="G52" s="759"/>
      <c r="H52" s="759"/>
      <c r="I52" s="759"/>
      <c r="J52" s="759"/>
      <c r="K52" s="759"/>
      <c r="L52" s="759"/>
      <c r="M52" s="797"/>
      <c r="N52" s="794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4"/>
      <c r="Z52" s="754"/>
      <c r="AA52" s="754"/>
      <c r="AB52" s="798"/>
      <c r="AC52" s="754"/>
      <c r="AD52" s="759"/>
      <c r="AE52" s="754"/>
      <c r="AF52" s="756"/>
      <c r="AG52" s="794"/>
      <c r="AH52" s="759"/>
      <c r="AI52" s="759"/>
      <c r="AJ52" s="797"/>
      <c r="AK52" s="794"/>
      <c r="AL52" s="759"/>
      <c r="AM52" s="753"/>
      <c r="AN52" s="634"/>
      <c r="AO52" s="78"/>
      <c r="AP52" s="78"/>
      <c r="AQ52" s="78"/>
      <c r="AR52" s="78"/>
      <c r="AS52" s="78"/>
      <c r="AT52" s="78"/>
      <c r="AU52" s="78"/>
      <c r="AV52" s="78"/>
    </row>
    <row r="53" spans="1:48" ht="15.75" customHeight="1">
      <c r="A53" s="1105"/>
      <c r="B53" s="341" t="s">
        <v>33</v>
      </c>
      <c r="C53" s="663"/>
      <c r="D53" s="796">
        <v>10000</v>
      </c>
      <c r="E53" s="794">
        <v>150</v>
      </c>
      <c r="F53" s="759">
        <v>100</v>
      </c>
      <c r="G53" s="759">
        <v>100</v>
      </c>
      <c r="H53" s="759">
        <v>75</v>
      </c>
      <c r="I53" s="759">
        <v>10</v>
      </c>
      <c r="J53" s="759">
        <v>30</v>
      </c>
      <c r="K53" s="755" t="s">
        <v>44</v>
      </c>
      <c r="L53" s="755" t="s">
        <v>44</v>
      </c>
      <c r="M53" s="636" t="s">
        <v>44</v>
      </c>
      <c r="N53" s="751">
        <v>550</v>
      </c>
      <c r="O53" s="752">
        <v>700</v>
      </c>
      <c r="P53" s="755" t="s">
        <v>44</v>
      </c>
      <c r="Q53" s="759">
        <v>2600</v>
      </c>
      <c r="R53" s="752">
        <v>100</v>
      </c>
      <c r="S53" s="752">
        <v>75</v>
      </c>
      <c r="T53" s="752">
        <v>250</v>
      </c>
      <c r="U53" s="755" t="s">
        <v>44</v>
      </c>
      <c r="V53" s="754">
        <v>75</v>
      </c>
      <c r="W53" s="759">
        <v>500</v>
      </c>
      <c r="X53" s="759">
        <v>1000</v>
      </c>
      <c r="Y53" s="754" t="s">
        <v>44</v>
      </c>
      <c r="Z53" s="754" t="s">
        <v>44</v>
      </c>
      <c r="AA53" s="754" t="s">
        <v>44</v>
      </c>
      <c r="AB53" s="754">
        <v>500</v>
      </c>
      <c r="AC53" s="754">
        <v>25</v>
      </c>
      <c r="AD53" s="755" t="s">
        <v>44</v>
      </c>
      <c r="AE53" s="754">
        <v>200</v>
      </c>
      <c r="AF53" s="756">
        <v>100</v>
      </c>
      <c r="AG53" s="751">
        <v>650</v>
      </c>
      <c r="AH53" s="752">
        <v>500</v>
      </c>
      <c r="AI53" s="755" t="s">
        <v>44</v>
      </c>
      <c r="AJ53" s="636" t="s">
        <v>44</v>
      </c>
      <c r="AK53" s="795" t="s">
        <v>44</v>
      </c>
      <c r="AL53" s="755" t="s">
        <v>44</v>
      </c>
      <c r="AM53" s="753" t="s">
        <v>44</v>
      </c>
      <c r="AN53" s="634">
        <f>SUM(D53:AM53)</f>
        <v>18290</v>
      </c>
      <c r="AO53" s="78"/>
      <c r="AP53" s="78"/>
      <c r="AQ53" s="78"/>
      <c r="AR53" s="78"/>
      <c r="AS53" s="78"/>
      <c r="AT53" s="78"/>
      <c r="AU53" s="78"/>
      <c r="AV53" s="78"/>
    </row>
    <row r="54" spans="1:48" ht="15.75" customHeight="1">
      <c r="A54" s="1105"/>
      <c r="B54" s="341"/>
      <c r="C54" s="663"/>
      <c r="D54" s="796"/>
      <c r="E54" s="794"/>
      <c r="F54" s="759"/>
      <c r="G54" s="759"/>
      <c r="H54" s="759"/>
      <c r="I54" s="759"/>
      <c r="J54" s="759"/>
      <c r="K54" s="759"/>
      <c r="L54" s="759"/>
      <c r="M54" s="797"/>
      <c r="N54" s="794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4"/>
      <c r="Z54" s="754"/>
      <c r="AA54" s="754"/>
      <c r="AB54" s="798"/>
      <c r="AC54" s="754"/>
      <c r="AD54" s="759"/>
      <c r="AE54" s="754"/>
      <c r="AF54" s="756"/>
      <c r="AG54" s="794"/>
      <c r="AH54" s="759"/>
      <c r="AI54" s="759"/>
      <c r="AJ54" s="797"/>
      <c r="AK54" s="794"/>
      <c r="AL54" s="759"/>
      <c r="AM54" s="753"/>
      <c r="AN54" s="634"/>
      <c r="AO54" s="78"/>
      <c r="AP54" s="78"/>
      <c r="AQ54" s="78"/>
      <c r="AR54" s="78"/>
      <c r="AS54" s="78"/>
      <c r="AT54" s="78"/>
      <c r="AU54" s="78"/>
      <c r="AV54" s="78"/>
    </row>
    <row r="55" spans="1:48" ht="15.75" customHeight="1">
      <c r="A55" s="1105"/>
      <c r="B55" s="341" t="s">
        <v>34</v>
      </c>
      <c r="C55" s="663"/>
      <c r="D55" s="796"/>
      <c r="E55" s="795" t="s">
        <v>44</v>
      </c>
      <c r="F55" s="755" t="s">
        <v>44</v>
      </c>
      <c r="G55" s="755" t="s">
        <v>44</v>
      </c>
      <c r="H55" s="755" t="s">
        <v>44</v>
      </c>
      <c r="I55" s="755" t="s">
        <v>44</v>
      </c>
      <c r="J55" s="755" t="s">
        <v>44</v>
      </c>
      <c r="K55" s="755" t="s">
        <v>44</v>
      </c>
      <c r="L55" s="755" t="s">
        <v>44</v>
      </c>
      <c r="M55" s="797">
        <v>100</v>
      </c>
      <c r="N55" s="795" t="s">
        <v>44</v>
      </c>
      <c r="O55" s="755" t="s">
        <v>44</v>
      </c>
      <c r="P55" s="755" t="s">
        <v>44</v>
      </c>
      <c r="Q55" s="755" t="s">
        <v>44</v>
      </c>
      <c r="R55" s="755" t="s">
        <v>44</v>
      </c>
      <c r="S55" s="755" t="s">
        <v>44</v>
      </c>
      <c r="T55" s="755" t="s">
        <v>44</v>
      </c>
      <c r="U55" s="755" t="s">
        <v>44</v>
      </c>
      <c r="V55" s="755" t="s">
        <v>44</v>
      </c>
      <c r="W55" s="755" t="s">
        <v>44</v>
      </c>
      <c r="X55" s="755" t="s">
        <v>44</v>
      </c>
      <c r="Y55" s="754" t="s">
        <v>44</v>
      </c>
      <c r="Z55" s="754" t="s">
        <v>44</v>
      </c>
      <c r="AA55" s="754" t="s">
        <v>44</v>
      </c>
      <c r="AB55" s="754" t="s">
        <v>44</v>
      </c>
      <c r="AC55" s="754" t="s">
        <v>44</v>
      </c>
      <c r="AD55" s="759">
        <v>100</v>
      </c>
      <c r="AE55" s="754" t="s">
        <v>44</v>
      </c>
      <c r="AF55" s="756" t="s">
        <v>44</v>
      </c>
      <c r="AG55" s="751">
        <v>650</v>
      </c>
      <c r="AH55" s="752">
        <v>500</v>
      </c>
      <c r="AI55" s="752">
        <v>200</v>
      </c>
      <c r="AJ55" s="758">
        <v>500</v>
      </c>
      <c r="AK55" s="795" t="s">
        <v>44</v>
      </c>
      <c r="AL55" s="755" t="s">
        <v>44</v>
      </c>
      <c r="AM55" s="753" t="s">
        <v>44</v>
      </c>
      <c r="AN55" s="634">
        <f>SUM(D55:AM55)</f>
        <v>2050</v>
      </c>
      <c r="AO55" s="78"/>
      <c r="AP55" s="78"/>
      <c r="AQ55" s="78"/>
      <c r="AR55" s="78"/>
      <c r="AS55" s="78"/>
      <c r="AT55" s="78"/>
      <c r="AU55" s="78"/>
      <c r="AV55" s="78"/>
    </row>
    <row r="56" spans="1:48" ht="17.25" thickBot="1">
      <c r="A56" s="1106"/>
      <c r="B56" s="799"/>
      <c r="C56" s="670"/>
      <c r="D56" s="800"/>
      <c r="E56" s="716"/>
      <c r="F56" s="801"/>
      <c r="G56" s="801"/>
      <c r="H56" s="801"/>
      <c r="I56" s="801"/>
      <c r="J56" s="801"/>
      <c r="K56" s="801"/>
      <c r="L56" s="801"/>
      <c r="M56" s="802"/>
      <c r="N56" s="716"/>
      <c r="O56" s="801"/>
      <c r="P56" s="801"/>
      <c r="Q56" s="801"/>
      <c r="R56" s="801"/>
      <c r="S56" s="801"/>
      <c r="T56" s="801"/>
      <c r="U56" s="801"/>
      <c r="V56" s="801"/>
      <c r="W56" s="801"/>
      <c r="X56" s="801"/>
      <c r="Y56" s="803"/>
      <c r="Z56" s="803"/>
      <c r="AA56" s="801"/>
      <c r="AB56" s="804"/>
      <c r="AC56" s="805"/>
      <c r="AD56" s="801"/>
      <c r="AE56" s="803"/>
      <c r="AF56" s="805"/>
      <c r="AG56" s="716"/>
      <c r="AH56" s="801"/>
      <c r="AI56" s="801"/>
      <c r="AJ56" s="802"/>
      <c r="AK56" s="716"/>
      <c r="AL56" s="801"/>
      <c r="AM56" s="802"/>
      <c r="AN56" s="544">
        <f>SUM(AN45:AN55)</f>
        <v>59420</v>
      </c>
      <c r="AO56" s="78"/>
      <c r="AP56" s="78"/>
      <c r="AQ56" s="78"/>
      <c r="AR56" s="78"/>
      <c r="AS56" s="78"/>
      <c r="AT56" s="78"/>
      <c r="AU56" s="78"/>
      <c r="AV56" s="78"/>
    </row>
    <row r="57" spans="1:48" ht="17.25" thickBot="1">
      <c r="A57" s="585"/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78"/>
      <c r="AP57" s="78"/>
      <c r="AQ57" s="78"/>
      <c r="AR57" s="78"/>
      <c r="AS57" s="78"/>
      <c r="AT57" s="78"/>
      <c r="AU57" s="78"/>
      <c r="AV57" s="78"/>
    </row>
    <row r="58" spans="1:48" ht="16.5" customHeight="1" thickBot="1">
      <c r="A58" s="1076" t="s">
        <v>80</v>
      </c>
      <c r="B58" s="1079" t="s">
        <v>247</v>
      </c>
      <c r="C58" s="1082" t="s">
        <v>213</v>
      </c>
      <c r="D58" s="1110" t="s">
        <v>248</v>
      </c>
      <c r="E58" s="1096" t="s">
        <v>253</v>
      </c>
      <c r="F58" s="1096"/>
      <c r="G58" s="1096"/>
      <c r="H58" s="1096"/>
      <c r="I58" s="1096"/>
      <c r="J58" s="1096"/>
      <c r="K58" s="1096"/>
      <c r="L58" s="1096"/>
      <c r="M58" s="1096"/>
      <c r="N58" s="1097"/>
      <c r="O58" s="1097"/>
      <c r="P58" s="1097"/>
      <c r="Q58" s="1097"/>
      <c r="R58" s="1097"/>
      <c r="S58" s="1097"/>
      <c r="T58" s="1097"/>
      <c r="U58" s="1097"/>
      <c r="V58" s="1097"/>
      <c r="W58" s="1097"/>
      <c r="X58" s="1097"/>
      <c r="Y58" s="1097"/>
      <c r="Z58" s="1097"/>
      <c r="AA58" s="1097"/>
      <c r="AB58" s="1097"/>
      <c r="AC58" s="1097"/>
      <c r="AD58" s="723"/>
      <c r="AE58" s="723"/>
      <c r="AF58" s="723"/>
      <c r="AG58" s="1098" t="s">
        <v>250</v>
      </c>
      <c r="AH58" s="1099"/>
      <c r="AI58" s="1099"/>
      <c r="AJ58" s="1100"/>
      <c r="AK58" s="1085" t="s">
        <v>251</v>
      </c>
      <c r="AL58" s="1086"/>
      <c r="AM58" s="1087"/>
      <c r="AN58" s="1091" t="s">
        <v>252</v>
      </c>
      <c r="AO58" s="78"/>
      <c r="AP58" s="78"/>
      <c r="AQ58" s="78"/>
      <c r="AR58" s="78"/>
      <c r="AS58" s="78"/>
      <c r="AT58" s="78"/>
      <c r="AU58" s="78"/>
      <c r="AV58" s="78"/>
    </row>
    <row r="59" spans="1:48" ht="16.5" customHeight="1" thickBot="1">
      <c r="A59" s="1077"/>
      <c r="B59" s="1080"/>
      <c r="C59" s="1083"/>
      <c r="D59" s="1111"/>
      <c r="E59" s="1072" t="s">
        <v>226</v>
      </c>
      <c r="F59" s="1072"/>
      <c r="G59" s="1072"/>
      <c r="H59" s="1072"/>
      <c r="I59" s="1072"/>
      <c r="J59" s="1072"/>
      <c r="K59" s="1072"/>
      <c r="L59" s="1072"/>
      <c r="M59" s="1072"/>
      <c r="N59" s="1094" t="s">
        <v>249</v>
      </c>
      <c r="O59" s="1095"/>
      <c r="P59" s="1095"/>
      <c r="Q59" s="1095"/>
      <c r="R59" s="1095"/>
      <c r="S59" s="1095"/>
      <c r="T59" s="1095"/>
      <c r="U59" s="1095"/>
      <c r="V59" s="1095"/>
      <c r="W59" s="1095"/>
      <c r="X59" s="1095"/>
      <c r="Y59" s="1095"/>
      <c r="Z59" s="1095"/>
      <c r="AA59" s="1095"/>
      <c r="AB59" s="1095"/>
      <c r="AC59" s="1095"/>
      <c r="AD59" s="1095"/>
      <c r="AE59" s="1095"/>
      <c r="AF59" s="1095"/>
      <c r="AG59" s="1101"/>
      <c r="AH59" s="1102"/>
      <c r="AI59" s="1102"/>
      <c r="AJ59" s="1103"/>
      <c r="AK59" s="1088"/>
      <c r="AL59" s="1089"/>
      <c r="AM59" s="1090"/>
      <c r="AN59" s="1092"/>
      <c r="AO59" s="78"/>
      <c r="AP59" s="78"/>
      <c r="AQ59" s="78"/>
      <c r="AR59" s="78"/>
      <c r="AS59" s="78"/>
      <c r="AT59" s="78"/>
      <c r="AU59" s="78"/>
      <c r="AV59" s="78"/>
    </row>
    <row r="60" spans="1:48" ht="16.5" customHeight="1" thickBot="1">
      <c r="A60" s="1078"/>
      <c r="B60" s="1081"/>
      <c r="C60" s="1084"/>
      <c r="D60" s="1112"/>
      <c r="E60" s="724">
        <v>1</v>
      </c>
      <c r="F60" s="725">
        <v>2</v>
      </c>
      <c r="G60" s="725">
        <v>3</v>
      </c>
      <c r="H60" s="726">
        <v>4</v>
      </c>
      <c r="I60" s="725">
        <v>5</v>
      </c>
      <c r="J60" s="727">
        <v>6</v>
      </c>
      <c r="K60" s="725">
        <v>7</v>
      </c>
      <c r="L60" s="725">
        <v>8</v>
      </c>
      <c r="M60" s="725">
        <v>9</v>
      </c>
      <c r="N60" s="728">
        <v>1</v>
      </c>
      <c r="O60" s="729">
        <v>2</v>
      </c>
      <c r="P60" s="729">
        <v>3</v>
      </c>
      <c r="Q60" s="727">
        <v>4</v>
      </c>
      <c r="R60" s="725">
        <v>5</v>
      </c>
      <c r="S60" s="730">
        <v>6</v>
      </c>
      <c r="T60" s="725">
        <v>7</v>
      </c>
      <c r="U60" s="730">
        <v>8</v>
      </c>
      <c r="V60" s="725">
        <v>9</v>
      </c>
      <c r="W60" s="730">
        <v>10</v>
      </c>
      <c r="X60" s="725">
        <v>11</v>
      </c>
      <c r="Y60" s="730">
        <v>12</v>
      </c>
      <c r="Z60" s="725">
        <v>13</v>
      </c>
      <c r="AA60" s="731">
        <v>14</v>
      </c>
      <c r="AB60" s="732">
        <v>15</v>
      </c>
      <c r="AC60" s="725">
        <v>16</v>
      </c>
      <c r="AD60" s="725">
        <v>17</v>
      </c>
      <c r="AE60" s="732">
        <v>18</v>
      </c>
      <c r="AF60" s="725">
        <v>19</v>
      </c>
      <c r="AG60" s="725">
        <v>1</v>
      </c>
      <c r="AH60" s="733">
        <v>2</v>
      </c>
      <c r="AI60" s="725">
        <v>3</v>
      </c>
      <c r="AJ60" s="734">
        <v>4</v>
      </c>
      <c r="AK60" s="725">
        <v>1</v>
      </c>
      <c r="AL60" s="732">
        <v>2</v>
      </c>
      <c r="AM60" s="725">
        <v>3</v>
      </c>
      <c r="AN60" s="1092"/>
      <c r="AO60" s="78"/>
      <c r="AP60" s="78"/>
      <c r="AQ60" s="78"/>
      <c r="AR60" s="78"/>
      <c r="AS60" s="78"/>
      <c r="AT60" s="78"/>
      <c r="AU60" s="78"/>
      <c r="AV60" s="78"/>
    </row>
    <row r="61" spans="1:48" ht="116.25" thickBot="1">
      <c r="A61" s="735">
        <v>4</v>
      </c>
      <c r="B61" s="639" t="s">
        <v>269</v>
      </c>
      <c r="C61" s="659" t="s">
        <v>266</v>
      </c>
      <c r="D61" s="736"/>
      <c r="E61" s="737" t="s">
        <v>1</v>
      </c>
      <c r="F61" s="738" t="s">
        <v>2</v>
      </c>
      <c r="G61" s="737" t="s">
        <v>265</v>
      </c>
      <c r="H61" s="737" t="s">
        <v>4</v>
      </c>
      <c r="I61" s="737" t="s">
        <v>5</v>
      </c>
      <c r="J61" s="738" t="s">
        <v>221</v>
      </c>
      <c r="K61" s="739" t="s">
        <v>7</v>
      </c>
      <c r="L61" s="738" t="s">
        <v>8</v>
      </c>
      <c r="M61" s="737" t="s">
        <v>254</v>
      </c>
      <c r="N61" s="737" t="s">
        <v>15</v>
      </c>
      <c r="O61" s="740" t="s">
        <v>17</v>
      </c>
      <c r="P61" s="737" t="s">
        <v>232</v>
      </c>
      <c r="Q61" s="740" t="s">
        <v>19</v>
      </c>
      <c r="R61" s="737" t="s">
        <v>20</v>
      </c>
      <c r="S61" s="740" t="s">
        <v>21</v>
      </c>
      <c r="T61" s="737" t="s">
        <v>256</v>
      </c>
      <c r="U61" s="740" t="s">
        <v>25</v>
      </c>
      <c r="V61" s="737" t="s">
        <v>26</v>
      </c>
      <c r="W61" s="740" t="s">
        <v>27</v>
      </c>
      <c r="X61" s="737" t="s">
        <v>28</v>
      </c>
      <c r="Y61" s="740" t="s">
        <v>94</v>
      </c>
      <c r="Z61" s="737" t="s">
        <v>95</v>
      </c>
      <c r="AA61" s="740" t="s">
        <v>96</v>
      </c>
      <c r="AB61" s="737" t="s">
        <v>222</v>
      </c>
      <c r="AC61" s="740" t="s">
        <v>234</v>
      </c>
      <c r="AD61" s="737" t="s">
        <v>255</v>
      </c>
      <c r="AE61" s="740" t="s">
        <v>93</v>
      </c>
      <c r="AF61" s="737" t="s">
        <v>262</v>
      </c>
      <c r="AG61" s="741" t="s">
        <v>10</v>
      </c>
      <c r="AH61" s="737" t="s">
        <v>223</v>
      </c>
      <c r="AI61" s="737" t="s">
        <v>12</v>
      </c>
      <c r="AJ61" s="742" t="s">
        <v>13</v>
      </c>
      <c r="AK61" s="743" t="s">
        <v>22</v>
      </c>
      <c r="AL61" s="737" t="s">
        <v>23</v>
      </c>
      <c r="AM61" s="744" t="s">
        <v>235</v>
      </c>
      <c r="AN61" s="1093"/>
      <c r="AO61" s="78"/>
      <c r="AP61" s="78"/>
      <c r="AQ61" s="78"/>
      <c r="AR61" s="78"/>
      <c r="AS61" s="78"/>
      <c r="AT61" s="78"/>
      <c r="AU61" s="78"/>
      <c r="AV61" s="78"/>
    </row>
    <row r="62" spans="1:48" ht="33">
      <c r="A62" s="1108"/>
      <c r="B62" s="672" t="s">
        <v>37</v>
      </c>
      <c r="C62" s="687"/>
      <c r="D62" s="673"/>
      <c r="E62" s="806" t="s">
        <v>45</v>
      </c>
      <c r="F62" s="807" t="s">
        <v>46</v>
      </c>
      <c r="G62" s="807"/>
      <c r="H62" s="807" t="s">
        <v>38</v>
      </c>
      <c r="I62" s="807" t="s">
        <v>39</v>
      </c>
      <c r="J62" s="807" t="s">
        <v>40</v>
      </c>
      <c r="K62" s="807" t="s">
        <v>41</v>
      </c>
      <c r="L62" s="807" t="s">
        <v>42</v>
      </c>
      <c r="M62" s="808" t="s">
        <v>43</v>
      </c>
      <c r="N62" s="806" t="s">
        <v>51</v>
      </c>
      <c r="O62" s="807"/>
      <c r="P62" s="807"/>
      <c r="Q62" s="807"/>
      <c r="R62" s="807"/>
      <c r="S62" s="807"/>
      <c r="T62" s="807"/>
      <c r="U62" s="807"/>
      <c r="V62" s="807"/>
      <c r="W62" s="807"/>
      <c r="X62" s="807"/>
      <c r="Y62" s="809"/>
      <c r="Z62" s="809"/>
      <c r="AA62" s="810"/>
      <c r="AB62" s="811"/>
      <c r="AC62" s="812"/>
      <c r="AD62" s="807" t="s">
        <v>43</v>
      </c>
      <c r="AE62" s="809"/>
      <c r="AF62" s="813"/>
      <c r="AG62" s="806" t="s">
        <v>47</v>
      </c>
      <c r="AH62" s="807" t="s">
        <v>48</v>
      </c>
      <c r="AI62" s="807" t="s">
        <v>49</v>
      </c>
      <c r="AJ62" s="808" t="s">
        <v>50</v>
      </c>
      <c r="AK62" s="806"/>
      <c r="AL62" s="807"/>
      <c r="AM62" s="808"/>
      <c r="AN62" s="640"/>
      <c r="AO62" s="78"/>
      <c r="AP62" s="78"/>
      <c r="AQ62" s="78"/>
      <c r="AR62" s="78"/>
      <c r="AS62" s="78"/>
      <c r="AT62" s="78"/>
      <c r="AU62" s="78"/>
      <c r="AV62" s="78"/>
    </row>
    <row r="63" spans="1:48" ht="15.75" customHeight="1">
      <c r="A63" s="1109"/>
      <c r="B63" s="474" t="s">
        <v>29</v>
      </c>
      <c r="C63" s="688"/>
      <c r="D63" s="673">
        <v>10000</v>
      </c>
      <c r="E63" s="794">
        <v>150</v>
      </c>
      <c r="F63" s="759">
        <v>100</v>
      </c>
      <c r="G63" s="759">
        <v>100</v>
      </c>
      <c r="H63" s="759">
        <v>75</v>
      </c>
      <c r="I63" s="759">
        <v>10</v>
      </c>
      <c r="J63" s="759">
        <v>30</v>
      </c>
      <c r="K63" s="759">
        <v>300</v>
      </c>
      <c r="L63" s="759">
        <v>300</v>
      </c>
      <c r="M63" s="636" t="s">
        <v>44</v>
      </c>
      <c r="N63" s="751">
        <v>550</v>
      </c>
      <c r="O63" s="752">
        <v>700</v>
      </c>
      <c r="P63" s="755" t="s">
        <v>44</v>
      </c>
      <c r="Q63" s="759">
        <f>500+2100</f>
        <v>2600</v>
      </c>
      <c r="R63" s="752">
        <v>100</v>
      </c>
      <c r="S63" s="752">
        <v>75</v>
      </c>
      <c r="T63" s="752">
        <v>250</v>
      </c>
      <c r="U63" s="755" t="s">
        <v>44</v>
      </c>
      <c r="V63" s="754">
        <v>75</v>
      </c>
      <c r="W63" s="755" t="s">
        <v>44</v>
      </c>
      <c r="X63" s="759">
        <v>1000</v>
      </c>
      <c r="Y63" s="754" t="s">
        <v>44</v>
      </c>
      <c r="Z63" s="754" t="s">
        <v>44</v>
      </c>
      <c r="AA63" s="754" t="s">
        <v>44</v>
      </c>
      <c r="AB63" s="754">
        <v>500</v>
      </c>
      <c r="AC63" s="754">
        <v>25</v>
      </c>
      <c r="AD63" s="755" t="s">
        <v>44</v>
      </c>
      <c r="AE63" s="754">
        <v>200</v>
      </c>
      <c r="AF63" s="756">
        <v>100</v>
      </c>
      <c r="AG63" s="751">
        <v>650</v>
      </c>
      <c r="AH63" s="752">
        <v>500</v>
      </c>
      <c r="AI63" s="755" t="s">
        <v>44</v>
      </c>
      <c r="AJ63" s="636" t="s">
        <v>44</v>
      </c>
      <c r="AK63" s="795" t="s">
        <v>44</v>
      </c>
      <c r="AL63" s="759">
        <v>100</v>
      </c>
      <c r="AM63" s="758">
        <v>500</v>
      </c>
      <c r="AN63" s="634">
        <f>SUM(D63:AM63)</f>
        <v>18990</v>
      </c>
      <c r="AO63" s="78"/>
      <c r="AP63" s="78"/>
      <c r="AQ63" s="78"/>
      <c r="AR63" s="78"/>
      <c r="AS63" s="78"/>
      <c r="AT63" s="78"/>
      <c r="AU63" s="78"/>
      <c r="AV63" s="78"/>
    </row>
    <row r="64" spans="1:48" ht="15.75" customHeight="1">
      <c r="A64" s="1109"/>
      <c r="B64" s="474"/>
      <c r="C64" s="688"/>
      <c r="D64" s="796"/>
      <c r="E64" s="794"/>
      <c r="F64" s="759"/>
      <c r="G64" s="759"/>
      <c r="H64" s="759"/>
      <c r="I64" s="759"/>
      <c r="J64" s="759"/>
      <c r="K64" s="759"/>
      <c r="L64" s="759"/>
      <c r="M64" s="797"/>
      <c r="N64" s="794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4"/>
      <c r="Z64" s="754"/>
      <c r="AA64" s="754"/>
      <c r="AB64" s="798"/>
      <c r="AC64" s="754"/>
      <c r="AD64" s="759"/>
      <c r="AE64" s="754"/>
      <c r="AF64" s="756"/>
      <c r="AG64" s="794"/>
      <c r="AH64" s="759"/>
      <c r="AI64" s="759"/>
      <c r="AJ64" s="797"/>
      <c r="AK64" s="794"/>
      <c r="AL64" s="759"/>
      <c r="AM64" s="758"/>
      <c r="AN64" s="634"/>
      <c r="AO64" s="78"/>
      <c r="AP64" s="78"/>
      <c r="AQ64" s="78"/>
      <c r="AR64" s="78"/>
      <c r="AS64" s="78"/>
      <c r="AT64" s="78"/>
      <c r="AU64" s="78"/>
      <c r="AV64" s="78"/>
    </row>
    <row r="65" spans="1:48" ht="15.75" customHeight="1">
      <c r="A65" s="1109"/>
      <c r="B65" s="474" t="s">
        <v>30</v>
      </c>
      <c r="C65" s="688"/>
      <c r="D65" s="796"/>
      <c r="E65" s="795" t="s">
        <v>44</v>
      </c>
      <c r="F65" s="755" t="s">
        <v>44</v>
      </c>
      <c r="G65" s="755" t="s">
        <v>44</v>
      </c>
      <c r="H65" s="755" t="s">
        <v>44</v>
      </c>
      <c r="I65" s="755" t="s">
        <v>44</v>
      </c>
      <c r="J65" s="755" t="s">
        <v>44</v>
      </c>
      <c r="K65" s="755" t="s">
        <v>44</v>
      </c>
      <c r="L65" s="755" t="s">
        <v>44</v>
      </c>
      <c r="M65" s="636" t="s">
        <v>44</v>
      </c>
      <c r="N65" s="795" t="s">
        <v>44</v>
      </c>
      <c r="O65" s="755" t="s">
        <v>44</v>
      </c>
      <c r="P65" s="755" t="s">
        <v>44</v>
      </c>
      <c r="Q65" s="755" t="s">
        <v>44</v>
      </c>
      <c r="R65" s="755" t="s">
        <v>44</v>
      </c>
      <c r="S65" s="755" t="s">
        <v>44</v>
      </c>
      <c r="T65" s="755" t="s">
        <v>44</v>
      </c>
      <c r="U65" s="755" t="s">
        <v>44</v>
      </c>
      <c r="V65" s="755" t="s">
        <v>44</v>
      </c>
      <c r="W65" s="755" t="s">
        <v>44</v>
      </c>
      <c r="X65" s="755" t="s">
        <v>44</v>
      </c>
      <c r="Y65" s="754" t="s">
        <v>44</v>
      </c>
      <c r="Z65" s="754" t="s">
        <v>44</v>
      </c>
      <c r="AA65" s="754" t="s">
        <v>44</v>
      </c>
      <c r="AB65" s="754" t="s">
        <v>44</v>
      </c>
      <c r="AC65" s="754" t="s">
        <v>44</v>
      </c>
      <c r="AD65" s="755" t="s">
        <v>44</v>
      </c>
      <c r="AE65" s="754" t="s">
        <v>44</v>
      </c>
      <c r="AF65" s="756" t="s">
        <v>44</v>
      </c>
      <c r="AG65" s="751">
        <v>650</v>
      </c>
      <c r="AH65" s="752">
        <v>500</v>
      </c>
      <c r="AI65" s="755" t="s">
        <v>44</v>
      </c>
      <c r="AJ65" s="636" t="s">
        <v>44</v>
      </c>
      <c r="AK65" s="795" t="s">
        <v>44</v>
      </c>
      <c r="AL65" s="755" t="s">
        <v>44</v>
      </c>
      <c r="AM65" s="753" t="s">
        <v>44</v>
      </c>
      <c r="AN65" s="634">
        <f>SUM(D65:AM65)</f>
        <v>1150</v>
      </c>
      <c r="AO65" s="78"/>
      <c r="AP65" s="78"/>
      <c r="AQ65" s="78"/>
      <c r="AR65" s="78"/>
      <c r="AS65" s="78"/>
      <c r="AT65" s="78"/>
      <c r="AU65" s="78"/>
      <c r="AV65" s="78"/>
    </row>
    <row r="66" spans="1:48" ht="15.75" customHeight="1">
      <c r="A66" s="1109"/>
      <c r="B66" s="474"/>
      <c r="C66" s="688"/>
      <c r="D66" s="796"/>
      <c r="E66" s="794"/>
      <c r="F66" s="759"/>
      <c r="G66" s="759"/>
      <c r="H66" s="759"/>
      <c r="I66" s="759"/>
      <c r="J66" s="759"/>
      <c r="K66" s="759"/>
      <c r="L66" s="759"/>
      <c r="M66" s="797"/>
      <c r="N66" s="794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4"/>
      <c r="Z66" s="754"/>
      <c r="AA66" s="754"/>
      <c r="AB66" s="798"/>
      <c r="AC66" s="754"/>
      <c r="AD66" s="759"/>
      <c r="AE66" s="754"/>
      <c r="AF66" s="756"/>
      <c r="AG66" s="794"/>
      <c r="AH66" s="759"/>
      <c r="AI66" s="759"/>
      <c r="AJ66" s="797"/>
      <c r="AK66" s="794"/>
      <c r="AL66" s="759"/>
      <c r="AM66" s="753"/>
      <c r="AN66" s="634"/>
      <c r="AO66" s="78"/>
      <c r="AP66" s="78"/>
      <c r="AQ66" s="78"/>
      <c r="AR66" s="78"/>
      <c r="AS66" s="78"/>
      <c r="AT66" s="78"/>
      <c r="AU66" s="78"/>
      <c r="AV66" s="78"/>
    </row>
    <row r="67" spans="1:48" ht="15.75" customHeight="1">
      <c r="A67" s="1109"/>
      <c r="B67" s="474" t="s">
        <v>31</v>
      </c>
      <c r="C67" s="688"/>
      <c r="D67" s="796">
        <v>10000</v>
      </c>
      <c r="E67" s="794">
        <v>150</v>
      </c>
      <c r="F67" s="759">
        <v>100</v>
      </c>
      <c r="G67" s="759">
        <v>100</v>
      </c>
      <c r="H67" s="759">
        <v>75</v>
      </c>
      <c r="I67" s="759">
        <v>10</v>
      </c>
      <c r="J67" s="759">
        <v>30</v>
      </c>
      <c r="K67" s="755" t="s">
        <v>44</v>
      </c>
      <c r="L67" s="755" t="s">
        <v>44</v>
      </c>
      <c r="M67" s="636" t="s">
        <v>44</v>
      </c>
      <c r="N67" s="751">
        <v>550</v>
      </c>
      <c r="O67" s="752">
        <v>700</v>
      </c>
      <c r="P67" s="755" t="s">
        <v>44</v>
      </c>
      <c r="Q67" s="759">
        <v>2600</v>
      </c>
      <c r="R67" s="752">
        <v>100</v>
      </c>
      <c r="S67" s="752">
        <v>75</v>
      </c>
      <c r="T67" s="752">
        <v>250</v>
      </c>
      <c r="U67" s="755" t="s">
        <v>44</v>
      </c>
      <c r="V67" s="754">
        <v>75</v>
      </c>
      <c r="W67" s="755" t="s">
        <v>44</v>
      </c>
      <c r="X67" s="759">
        <v>1000</v>
      </c>
      <c r="Y67" s="754" t="s">
        <v>44</v>
      </c>
      <c r="Z67" s="754" t="s">
        <v>44</v>
      </c>
      <c r="AA67" s="754" t="s">
        <v>44</v>
      </c>
      <c r="AB67" s="754">
        <v>500</v>
      </c>
      <c r="AC67" s="754">
        <v>25</v>
      </c>
      <c r="AD67" s="755" t="s">
        <v>44</v>
      </c>
      <c r="AE67" s="754">
        <v>200</v>
      </c>
      <c r="AF67" s="756">
        <v>100</v>
      </c>
      <c r="AG67" s="751">
        <v>650</v>
      </c>
      <c r="AH67" s="752">
        <v>500</v>
      </c>
      <c r="AI67" s="755" t="s">
        <v>44</v>
      </c>
      <c r="AJ67" s="636" t="s">
        <v>44</v>
      </c>
      <c r="AK67" s="795" t="s">
        <v>44</v>
      </c>
      <c r="AL67" s="755" t="s">
        <v>44</v>
      </c>
      <c r="AM67" s="753" t="s">
        <v>44</v>
      </c>
      <c r="AN67" s="634">
        <f>SUM(D67:AM67)</f>
        <v>17790</v>
      </c>
      <c r="AO67" s="78"/>
      <c r="AP67" s="78"/>
      <c r="AQ67" s="78"/>
      <c r="AR67" s="78"/>
      <c r="AS67" s="78"/>
      <c r="AT67" s="78"/>
      <c r="AU67" s="78"/>
      <c r="AV67" s="78"/>
    </row>
    <row r="68" spans="1:48" ht="15.75" customHeight="1">
      <c r="A68" s="1109"/>
      <c r="B68" s="474"/>
      <c r="C68" s="688"/>
      <c r="D68" s="796"/>
      <c r="E68" s="794"/>
      <c r="F68" s="759"/>
      <c r="G68" s="759"/>
      <c r="H68" s="759"/>
      <c r="I68" s="759"/>
      <c r="J68" s="759"/>
      <c r="K68" s="759"/>
      <c r="L68" s="759"/>
      <c r="M68" s="797"/>
      <c r="N68" s="794"/>
      <c r="O68" s="759"/>
      <c r="P68" s="759"/>
      <c r="Q68" s="759"/>
      <c r="R68" s="759"/>
      <c r="S68" s="759"/>
      <c r="T68" s="759"/>
      <c r="U68" s="759"/>
      <c r="V68" s="759"/>
      <c r="W68" s="759"/>
      <c r="X68" s="759"/>
      <c r="Y68" s="754"/>
      <c r="Z68" s="754"/>
      <c r="AA68" s="754"/>
      <c r="AB68" s="798"/>
      <c r="AC68" s="754"/>
      <c r="AD68" s="759"/>
      <c r="AE68" s="754"/>
      <c r="AF68" s="756"/>
      <c r="AG68" s="794"/>
      <c r="AH68" s="759"/>
      <c r="AI68" s="759"/>
      <c r="AJ68" s="797"/>
      <c r="AK68" s="794"/>
      <c r="AL68" s="759"/>
      <c r="AM68" s="753"/>
      <c r="AN68" s="634"/>
      <c r="AO68" s="78"/>
      <c r="AP68" s="78"/>
      <c r="AQ68" s="78"/>
      <c r="AR68" s="78"/>
      <c r="AS68" s="78"/>
      <c r="AT68" s="78"/>
      <c r="AU68" s="78"/>
      <c r="AV68" s="78"/>
    </row>
    <row r="69" spans="1:48" ht="15.75" customHeight="1">
      <c r="A69" s="1109"/>
      <c r="B69" s="474" t="s">
        <v>32</v>
      </c>
      <c r="C69" s="688"/>
      <c r="D69" s="796"/>
      <c r="E69" s="795" t="s">
        <v>44</v>
      </c>
      <c r="F69" s="755" t="s">
        <v>44</v>
      </c>
      <c r="G69" s="755" t="s">
        <v>44</v>
      </c>
      <c r="H69" s="755" t="s">
        <v>44</v>
      </c>
      <c r="I69" s="755" t="s">
        <v>44</v>
      </c>
      <c r="J69" s="755" t="s">
        <v>44</v>
      </c>
      <c r="K69" s="755" t="s">
        <v>44</v>
      </c>
      <c r="L69" s="755" t="s">
        <v>44</v>
      </c>
      <c r="M69" s="636" t="s">
        <v>44</v>
      </c>
      <c r="N69" s="795" t="s">
        <v>44</v>
      </c>
      <c r="O69" s="755" t="s">
        <v>44</v>
      </c>
      <c r="P69" s="755" t="s">
        <v>44</v>
      </c>
      <c r="Q69" s="755" t="s">
        <v>44</v>
      </c>
      <c r="R69" s="755" t="s">
        <v>44</v>
      </c>
      <c r="S69" s="755" t="s">
        <v>44</v>
      </c>
      <c r="T69" s="755" t="s">
        <v>44</v>
      </c>
      <c r="U69" s="755" t="s">
        <v>44</v>
      </c>
      <c r="V69" s="755" t="s">
        <v>44</v>
      </c>
      <c r="W69" s="755" t="s">
        <v>44</v>
      </c>
      <c r="X69" s="755" t="s">
        <v>44</v>
      </c>
      <c r="Y69" s="754" t="s">
        <v>44</v>
      </c>
      <c r="Z69" s="754" t="s">
        <v>44</v>
      </c>
      <c r="AA69" s="754" t="s">
        <v>44</v>
      </c>
      <c r="AB69" s="754" t="s">
        <v>44</v>
      </c>
      <c r="AC69" s="754" t="s">
        <v>44</v>
      </c>
      <c r="AD69" s="755" t="s">
        <v>44</v>
      </c>
      <c r="AE69" s="754" t="s">
        <v>44</v>
      </c>
      <c r="AF69" s="756" t="s">
        <v>44</v>
      </c>
      <c r="AG69" s="751">
        <v>650</v>
      </c>
      <c r="AH69" s="752">
        <v>500</v>
      </c>
      <c r="AI69" s="755" t="s">
        <v>44</v>
      </c>
      <c r="AJ69" s="636" t="s">
        <v>44</v>
      </c>
      <c r="AK69" s="795" t="s">
        <v>44</v>
      </c>
      <c r="AL69" s="755" t="s">
        <v>44</v>
      </c>
      <c r="AM69" s="753" t="s">
        <v>44</v>
      </c>
      <c r="AN69" s="634">
        <f>SUM(D69:AM69)</f>
        <v>1150</v>
      </c>
      <c r="AO69" s="78"/>
      <c r="AP69" s="78"/>
      <c r="AQ69" s="78"/>
      <c r="AR69" s="78"/>
      <c r="AS69" s="78"/>
      <c r="AT69" s="78"/>
      <c r="AU69" s="78"/>
      <c r="AV69" s="78"/>
    </row>
    <row r="70" spans="1:48" ht="15.75" customHeight="1">
      <c r="A70" s="1109"/>
      <c r="B70" s="474"/>
      <c r="C70" s="688"/>
      <c r="D70" s="796"/>
      <c r="E70" s="794"/>
      <c r="F70" s="759"/>
      <c r="G70" s="759"/>
      <c r="H70" s="759"/>
      <c r="I70" s="759"/>
      <c r="J70" s="759"/>
      <c r="K70" s="759"/>
      <c r="L70" s="759"/>
      <c r="M70" s="797"/>
      <c r="N70" s="794"/>
      <c r="O70" s="759"/>
      <c r="P70" s="759"/>
      <c r="Q70" s="759"/>
      <c r="R70" s="759"/>
      <c r="S70" s="759"/>
      <c r="T70" s="759"/>
      <c r="U70" s="759"/>
      <c r="V70" s="759"/>
      <c r="W70" s="759"/>
      <c r="X70" s="759"/>
      <c r="Y70" s="754"/>
      <c r="Z70" s="754"/>
      <c r="AA70" s="754"/>
      <c r="AB70" s="798"/>
      <c r="AC70" s="754"/>
      <c r="AD70" s="759"/>
      <c r="AE70" s="754"/>
      <c r="AF70" s="756"/>
      <c r="AG70" s="794"/>
      <c r="AH70" s="759"/>
      <c r="AI70" s="759"/>
      <c r="AJ70" s="797"/>
      <c r="AK70" s="794"/>
      <c r="AL70" s="759"/>
      <c r="AM70" s="753"/>
      <c r="AN70" s="634"/>
      <c r="AO70" s="78"/>
      <c r="AP70" s="78"/>
      <c r="AQ70" s="78"/>
      <c r="AR70" s="78"/>
      <c r="AS70" s="78"/>
      <c r="AT70" s="78"/>
      <c r="AU70" s="78"/>
      <c r="AV70" s="78"/>
    </row>
    <row r="71" spans="1:48" ht="15.75" customHeight="1">
      <c r="A71" s="1109"/>
      <c r="B71" s="474" t="s">
        <v>33</v>
      </c>
      <c r="C71" s="688"/>
      <c r="D71" s="796">
        <v>10000</v>
      </c>
      <c r="E71" s="794">
        <v>150</v>
      </c>
      <c r="F71" s="759">
        <v>100</v>
      </c>
      <c r="G71" s="759">
        <v>100</v>
      </c>
      <c r="H71" s="759">
        <v>75</v>
      </c>
      <c r="I71" s="759">
        <v>10</v>
      </c>
      <c r="J71" s="759">
        <v>30</v>
      </c>
      <c r="K71" s="755" t="s">
        <v>44</v>
      </c>
      <c r="L71" s="755" t="s">
        <v>44</v>
      </c>
      <c r="M71" s="636" t="s">
        <v>44</v>
      </c>
      <c r="N71" s="751">
        <v>550</v>
      </c>
      <c r="O71" s="752">
        <v>700</v>
      </c>
      <c r="P71" s="755" t="s">
        <v>44</v>
      </c>
      <c r="Q71" s="759">
        <v>2600</v>
      </c>
      <c r="R71" s="752">
        <v>100</v>
      </c>
      <c r="S71" s="752">
        <v>75</v>
      </c>
      <c r="T71" s="752">
        <v>250</v>
      </c>
      <c r="U71" s="755" t="s">
        <v>44</v>
      </c>
      <c r="V71" s="754">
        <v>75</v>
      </c>
      <c r="W71" s="755" t="s">
        <v>44</v>
      </c>
      <c r="X71" s="759">
        <v>1000</v>
      </c>
      <c r="Y71" s="754" t="s">
        <v>44</v>
      </c>
      <c r="Z71" s="754" t="s">
        <v>44</v>
      </c>
      <c r="AA71" s="754" t="s">
        <v>44</v>
      </c>
      <c r="AB71" s="754">
        <v>500</v>
      </c>
      <c r="AC71" s="754">
        <v>25</v>
      </c>
      <c r="AD71" s="755" t="s">
        <v>44</v>
      </c>
      <c r="AE71" s="754">
        <v>200</v>
      </c>
      <c r="AF71" s="756">
        <v>100</v>
      </c>
      <c r="AG71" s="751">
        <v>650</v>
      </c>
      <c r="AH71" s="752">
        <v>500</v>
      </c>
      <c r="AI71" s="755" t="s">
        <v>44</v>
      </c>
      <c r="AJ71" s="636" t="s">
        <v>44</v>
      </c>
      <c r="AK71" s="795" t="s">
        <v>44</v>
      </c>
      <c r="AL71" s="755" t="s">
        <v>44</v>
      </c>
      <c r="AM71" s="753" t="s">
        <v>44</v>
      </c>
      <c r="AN71" s="634">
        <f>SUM(D71:AM71)</f>
        <v>17790</v>
      </c>
      <c r="AO71" s="78"/>
      <c r="AP71" s="78"/>
      <c r="AQ71" s="78"/>
      <c r="AR71" s="78"/>
      <c r="AS71" s="78"/>
      <c r="AT71" s="78"/>
      <c r="AU71" s="78"/>
      <c r="AV71" s="78"/>
    </row>
    <row r="72" spans="1:48" ht="15.75" customHeight="1">
      <c r="A72" s="1109"/>
      <c r="B72" s="474"/>
      <c r="C72" s="688"/>
      <c r="D72" s="796"/>
      <c r="E72" s="794"/>
      <c r="F72" s="759"/>
      <c r="G72" s="759"/>
      <c r="H72" s="759"/>
      <c r="I72" s="759"/>
      <c r="J72" s="759"/>
      <c r="K72" s="759"/>
      <c r="L72" s="759"/>
      <c r="M72" s="797"/>
      <c r="N72" s="794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4"/>
      <c r="Z72" s="754"/>
      <c r="AA72" s="754"/>
      <c r="AB72" s="798"/>
      <c r="AC72" s="754"/>
      <c r="AD72" s="759"/>
      <c r="AE72" s="754"/>
      <c r="AF72" s="756"/>
      <c r="AG72" s="794"/>
      <c r="AH72" s="759"/>
      <c r="AI72" s="759"/>
      <c r="AJ72" s="797"/>
      <c r="AK72" s="794"/>
      <c r="AL72" s="759"/>
      <c r="AM72" s="753"/>
      <c r="AN72" s="634"/>
      <c r="AO72" s="78"/>
      <c r="AP72" s="78"/>
      <c r="AQ72" s="78"/>
      <c r="AR72" s="78"/>
      <c r="AS72" s="78"/>
      <c r="AT72" s="78"/>
      <c r="AU72" s="78"/>
      <c r="AV72" s="78"/>
    </row>
    <row r="73" spans="1:48" ht="15.75" customHeight="1">
      <c r="A73" s="1109"/>
      <c r="B73" s="474" t="s">
        <v>34</v>
      </c>
      <c r="C73" s="688"/>
      <c r="D73" s="796"/>
      <c r="E73" s="795" t="s">
        <v>44</v>
      </c>
      <c r="F73" s="755" t="s">
        <v>44</v>
      </c>
      <c r="G73" s="755" t="s">
        <v>44</v>
      </c>
      <c r="H73" s="755" t="s">
        <v>44</v>
      </c>
      <c r="I73" s="755" t="s">
        <v>44</v>
      </c>
      <c r="J73" s="755" t="s">
        <v>44</v>
      </c>
      <c r="K73" s="755" t="s">
        <v>44</v>
      </c>
      <c r="L73" s="755" t="s">
        <v>44</v>
      </c>
      <c r="M73" s="797">
        <v>100</v>
      </c>
      <c r="N73" s="795" t="s">
        <v>44</v>
      </c>
      <c r="O73" s="755" t="s">
        <v>44</v>
      </c>
      <c r="P73" s="755" t="s">
        <v>44</v>
      </c>
      <c r="Q73" s="755" t="s">
        <v>44</v>
      </c>
      <c r="R73" s="755" t="s">
        <v>44</v>
      </c>
      <c r="S73" s="755" t="s">
        <v>44</v>
      </c>
      <c r="T73" s="755" t="s">
        <v>44</v>
      </c>
      <c r="U73" s="755" t="s">
        <v>44</v>
      </c>
      <c r="V73" s="755" t="s">
        <v>44</v>
      </c>
      <c r="W73" s="759">
        <v>500</v>
      </c>
      <c r="X73" s="755" t="s">
        <v>44</v>
      </c>
      <c r="Y73" s="754" t="s">
        <v>44</v>
      </c>
      <c r="Z73" s="754" t="s">
        <v>44</v>
      </c>
      <c r="AA73" s="754" t="s">
        <v>44</v>
      </c>
      <c r="AB73" s="754" t="s">
        <v>44</v>
      </c>
      <c r="AC73" s="754" t="s">
        <v>44</v>
      </c>
      <c r="AD73" s="759">
        <v>100</v>
      </c>
      <c r="AE73" s="754" t="s">
        <v>44</v>
      </c>
      <c r="AF73" s="756" t="s">
        <v>44</v>
      </c>
      <c r="AG73" s="751">
        <v>650</v>
      </c>
      <c r="AH73" s="752">
        <v>500</v>
      </c>
      <c r="AI73" s="752">
        <v>200</v>
      </c>
      <c r="AJ73" s="758">
        <v>500</v>
      </c>
      <c r="AK73" s="795" t="s">
        <v>44</v>
      </c>
      <c r="AL73" s="755" t="s">
        <v>44</v>
      </c>
      <c r="AM73" s="753" t="s">
        <v>44</v>
      </c>
      <c r="AN73" s="634">
        <f>SUM(D73:AM73)</f>
        <v>2550</v>
      </c>
      <c r="AO73" s="78"/>
      <c r="AP73" s="78"/>
      <c r="AQ73" s="78"/>
      <c r="AR73" s="78"/>
      <c r="AS73" s="78"/>
      <c r="AT73" s="78"/>
      <c r="AU73" s="78"/>
      <c r="AV73" s="78"/>
    </row>
    <row r="74" spans="1:48" ht="15.75" customHeight="1">
      <c r="A74" s="1109"/>
      <c r="B74" s="474"/>
      <c r="C74" s="688"/>
      <c r="D74" s="796"/>
      <c r="E74" s="745"/>
      <c r="F74" s="746"/>
      <c r="G74" s="746"/>
      <c r="H74" s="746"/>
      <c r="I74" s="746"/>
      <c r="J74" s="746"/>
      <c r="K74" s="746"/>
      <c r="L74" s="746"/>
      <c r="M74" s="814"/>
      <c r="N74" s="745"/>
      <c r="O74" s="746"/>
      <c r="P74" s="746"/>
      <c r="Q74" s="746"/>
      <c r="R74" s="746"/>
      <c r="S74" s="746"/>
      <c r="T74" s="746"/>
      <c r="U74" s="746"/>
      <c r="V74" s="746"/>
      <c r="W74" s="815"/>
      <c r="X74" s="746"/>
      <c r="Y74" s="816"/>
      <c r="Z74" s="816"/>
      <c r="AA74" s="816"/>
      <c r="AB74" s="816"/>
      <c r="AC74" s="817"/>
      <c r="AD74" s="815"/>
      <c r="AE74" s="816"/>
      <c r="AF74" s="817"/>
      <c r="AG74" s="818"/>
      <c r="AH74" s="819"/>
      <c r="AI74" s="819"/>
      <c r="AJ74" s="820"/>
      <c r="AK74" s="745"/>
      <c r="AL74" s="746"/>
      <c r="AM74" s="821"/>
      <c r="AN74" s="634"/>
      <c r="AO74" s="78"/>
      <c r="AP74" s="78"/>
      <c r="AQ74" s="78"/>
      <c r="AR74" s="78"/>
      <c r="AS74" s="78"/>
      <c r="AT74" s="78"/>
      <c r="AU74" s="78"/>
      <c r="AV74" s="78"/>
    </row>
    <row r="75" spans="1:48" ht="17.25" thickBot="1">
      <c r="A75" s="1109"/>
      <c r="B75" s="474"/>
      <c r="C75" s="689"/>
      <c r="D75" s="796"/>
      <c r="E75" s="716"/>
      <c r="F75" s="801"/>
      <c r="G75" s="801"/>
      <c r="H75" s="801"/>
      <c r="I75" s="801"/>
      <c r="J75" s="801"/>
      <c r="K75" s="801"/>
      <c r="L75" s="801"/>
      <c r="M75" s="802"/>
      <c r="N75" s="716"/>
      <c r="O75" s="801"/>
      <c r="P75" s="801"/>
      <c r="Q75" s="801"/>
      <c r="R75" s="801"/>
      <c r="S75" s="801"/>
      <c r="T75" s="801"/>
      <c r="U75" s="801"/>
      <c r="V75" s="801"/>
      <c r="W75" s="801"/>
      <c r="X75" s="801"/>
      <c r="Y75" s="803"/>
      <c r="Z75" s="803"/>
      <c r="AA75" s="801"/>
      <c r="AB75" s="804"/>
      <c r="AC75" s="805"/>
      <c r="AD75" s="801"/>
      <c r="AE75" s="803"/>
      <c r="AF75" s="805"/>
      <c r="AG75" s="716"/>
      <c r="AH75" s="801"/>
      <c r="AI75" s="801"/>
      <c r="AJ75" s="802"/>
      <c r="AK75" s="716"/>
      <c r="AL75" s="801"/>
      <c r="AM75" s="802"/>
      <c r="AN75" s="544">
        <f>SUM(AN63:AN73)</f>
        <v>59420</v>
      </c>
      <c r="AO75" s="78"/>
      <c r="AP75" s="78"/>
      <c r="AQ75" s="78"/>
      <c r="AR75" s="78"/>
      <c r="AS75" s="78"/>
      <c r="AT75" s="78"/>
      <c r="AU75" s="78"/>
      <c r="AV75" s="78"/>
    </row>
    <row r="76" spans="1:48" ht="17.25" thickBot="1">
      <c r="A76" s="585"/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78"/>
      <c r="AP76" s="78"/>
      <c r="AQ76" s="78"/>
      <c r="AR76" s="78"/>
      <c r="AS76" s="78"/>
      <c r="AT76" s="78"/>
      <c r="AU76" s="78"/>
      <c r="AV76" s="78"/>
    </row>
    <row r="77" spans="1:48" ht="16.5" customHeight="1" thickBot="1">
      <c r="A77" s="1076" t="s">
        <v>80</v>
      </c>
      <c r="B77" s="1079" t="s">
        <v>247</v>
      </c>
      <c r="C77" s="1082" t="s">
        <v>213</v>
      </c>
      <c r="D77" s="1110" t="s">
        <v>248</v>
      </c>
      <c r="E77" s="1096" t="s">
        <v>253</v>
      </c>
      <c r="F77" s="1096"/>
      <c r="G77" s="1096"/>
      <c r="H77" s="1096"/>
      <c r="I77" s="1096"/>
      <c r="J77" s="1096"/>
      <c r="K77" s="1096"/>
      <c r="L77" s="1096"/>
      <c r="M77" s="1096"/>
      <c r="N77" s="1097"/>
      <c r="O77" s="1097"/>
      <c r="P77" s="1097"/>
      <c r="Q77" s="1097"/>
      <c r="R77" s="1097"/>
      <c r="S77" s="1097"/>
      <c r="T77" s="1097"/>
      <c r="U77" s="1097"/>
      <c r="V77" s="1097"/>
      <c r="W77" s="1097"/>
      <c r="X77" s="1097"/>
      <c r="Y77" s="1097"/>
      <c r="Z77" s="1097"/>
      <c r="AA77" s="1097"/>
      <c r="AB77" s="1097"/>
      <c r="AC77" s="1097"/>
      <c r="AD77" s="723"/>
      <c r="AE77" s="723"/>
      <c r="AF77" s="723"/>
      <c r="AG77" s="1098" t="s">
        <v>250</v>
      </c>
      <c r="AH77" s="1099"/>
      <c r="AI77" s="1099"/>
      <c r="AJ77" s="1100"/>
      <c r="AK77" s="1085" t="s">
        <v>251</v>
      </c>
      <c r="AL77" s="1086"/>
      <c r="AM77" s="1087"/>
      <c r="AN77" s="1091" t="s">
        <v>252</v>
      </c>
      <c r="AO77" s="78"/>
      <c r="AP77" s="78"/>
      <c r="AQ77" s="78"/>
      <c r="AR77" s="78"/>
      <c r="AS77" s="78"/>
      <c r="AT77" s="78"/>
      <c r="AU77" s="78"/>
      <c r="AV77" s="78"/>
    </row>
    <row r="78" spans="1:48" ht="16.5" customHeight="1" thickBot="1">
      <c r="A78" s="1077"/>
      <c r="B78" s="1080"/>
      <c r="C78" s="1083"/>
      <c r="D78" s="1111"/>
      <c r="E78" s="1072" t="s">
        <v>226</v>
      </c>
      <c r="F78" s="1072"/>
      <c r="G78" s="1072"/>
      <c r="H78" s="1072"/>
      <c r="I78" s="1072"/>
      <c r="J78" s="1072"/>
      <c r="K78" s="1072"/>
      <c r="L78" s="1072"/>
      <c r="M78" s="1072"/>
      <c r="N78" s="1094" t="s">
        <v>249</v>
      </c>
      <c r="O78" s="1095"/>
      <c r="P78" s="1095"/>
      <c r="Q78" s="1095"/>
      <c r="R78" s="1095"/>
      <c r="S78" s="1095"/>
      <c r="T78" s="1095"/>
      <c r="U78" s="1095"/>
      <c r="V78" s="1095"/>
      <c r="W78" s="1095"/>
      <c r="X78" s="1095"/>
      <c r="Y78" s="1095"/>
      <c r="Z78" s="1095"/>
      <c r="AA78" s="1095"/>
      <c r="AB78" s="1095"/>
      <c r="AC78" s="1095"/>
      <c r="AD78" s="1095"/>
      <c r="AE78" s="1095"/>
      <c r="AF78" s="1095"/>
      <c r="AG78" s="1101"/>
      <c r="AH78" s="1102"/>
      <c r="AI78" s="1102"/>
      <c r="AJ78" s="1103"/>
      <c r="AK78" s="1088"/>
      <c r="AL78" s="1089"/>
      <c r="AM78" s="1090"/>
      <c r="AN78" s="1092"/>
      <c r="AO78" s="78"/>
      <c r="AP78" s="78"/>
      <c r="AQ78" s="78"/>
      <c r="AR78" s="78"/>
      <c r="AS78" s="78"/>
      <c r="AT78" s="78"/>
      <c r="AU78" s="78"/>
      <c r="AV78" s="78"/>
    </row>
    <row r="79" spans="1:48" ht="16.5" customHeight="1" thickBot="1">
      <c r="A79" s="1078"/>
      <c r="B79" s="1081"/>
      <c r="C79" s="1084"/>
      <c r="D79" s="1112"/>
      <c r="E79" s="724">
        <v>1</v>
      </c>
      <c r="F79" s="725">
        <v>2</v>
      </c>
      <c r="G79" s="725">
        <v>3</v>
      </c>
      <c r="H79" s="726">
        <v>4</v>
      </c>
      <c r="I79" s="725">
        <v>5</v>
      </c>
      <c r="J79" s="727">
        <v>6</v>
      </c>
      <c r="K79" s="725">
        <v>7</v>
      </c>
      <c r="L79" s="725">
        <v>8</v>
      </c>
      <c r="M79" s="725">
        <v>9</v>
      </c>
      <c r="N79" s="728">
        <v>1</v>
      </c>
      <c r="O79" s="729">
        <v>2</v>
      </c>
      <c r="P79" s="729">
        <v>3</v>
      </c>
      <c r="Q79" s="727">
        <v>4</v>
      </c>
      <c r="R79" s="725">
        <v>5</v>
      </c>
      <c r="S79" s="730">
        <v>6</v>
      </c>
      <c r="T79" s="725">
        <v>7</v>
      </c>
      <c r="U79" s="730">
        <v>8</v>
      </c>
      <c r="V79" s="725">
        <v>9</v>
      </c>
      <c r="W79" s="730">
        <v>10</v>
      </c>
      <c r="X79" s="725">
        <v>11</v>
      </c>
      <c r="Y79" s="730">
        <v>12</v>
      </c>
      <c r="Z79" s="725">
        <v>13</v>
      </c>
      <c r="AA79" s="731">
        <v>14</v>
      </c>
      <c r="AB79" s="732">
        <v>15</v>
      </c>
      <c r="AC79" s="725">
        <v>16</v>
      </c>
      <c r="AD79" s="725">
        <v>17</v>
      </c>
      <c r="AE79" s="732">
        <v>18</v>
      </c>
      <c r="AF79" s="725">
        <v>19</v>
      </c>
      <c r="AG79" s="725">
        <v>1</v>
      </c>
      <c r="AH79" s="733">
        <v>2</v>
      </c>
      <c r="AI79" s="725">
        <v>3</v>
      </c>
      <c r="AJ79" s="734">
        <v>4</v>
      </c>
      <c r="AK79" s="725">
        <v>1</v>
      </c>
      <c r="AL79" s="732">
        <v>2</v>
      </c>
      <c r="AM79" s="725">
        <v>3</v>
      </c>
      <c r="AN79" s="1092"/>
      <c r="AO79" s="78"/>
      <c r="AP79" s="78"/>
      <c r="AQ79" s="78"/>
      <c r="AR79" s="78"/>
      <c r="AS79" s="78"/>
      <c r="AT79" s="78"/>
      <c r="AU79" s="78"/>
      <c r="AV79" s="78"/>
    </row>
    <row r="80" spans="1:48" ht="116.25" thickBot="1">
      <c r="A80" s="735">
        <v>5</v>
      </c>
      <c r="B80" s="339" t="s">
        <v>270</v>
      </c>
      <c r="C80" s="633" t="s">
        <v>352</v>
      </c>
      <c r="D80" s="736"/>
      <c r="E80" s="737" t="s">
        <v>1</v>
      </c>
      <c r="F80" s="738" t="s">
        <v>2</v>
      </c>
      <c r="G80" s="737" t="s">
        <v>265</v>
      </c>
      <c r="H80" s="737" t="s">
        <v>4</v>
      </c>
      <c r="I80" s="737" t="s">
        <v>5</v>
      </c>
      <c r="J80" s="738" t="s">
        <v>221</v>
      </c>
      <c r="K80" s="739" t="s">
        <v>7</v>
      </c>
      <c r="L80" s="738" t="s">
        <v>8</v>
      </c>
      <c r="M80" s="737" t="s">
        <v>254</v>
      </c>
      <c r="N80" s="737" t="s">
        <v>15</v>
      </c>
      <c r="O80" s="740" t="s">
        <v>17</v>
      </c>
      <c r="P80" s="737" t="s">
        <v>232</v>
      </c>
      <c r="Q80" s="740" t="s">
        <v>19</v>
      </c>
      <c r="R80" s="737" t="s">
        <v>20</v>
      </c>
      <c r="S80" s="740" t="s">
        <v>21</v>
      </c>
      <c r="T80" s="737" t="s">
        <v>256</v>
      </c>
      <c r="U80" s="740" t="s">
        <v>25</v>
      </c>
      <c r="V80" s="737" t="s">
        <v>26</v>
      </c>
      <c r="W80" s="740" t="s">
        <v>27</v>
      </c>
      <c r="X80" s="737" t="s">
        <v>28</v>
      </c>
      <c r="Y80" s="740" t="s">
        <v>94</v>
      </c>
      <c r="Z80" s="737" t="s">
        <v>95</v>
      </c>
      <c r="AA80" s="740" t="s">
        <v>96</v>
      </c>
      <c r="AB80" s="737" t="s">
        <v>222</v>
      </c>
      <c r="AC80" s="740" t="s">
        <v>234</v>
      </c>
      <c r="AD80" s="737" t="s">
        <v>255</v>
      </c>
      <c r="AE80" s="740" t="s">
        <v>93</v>
      </c>
      <c r="AF80" s="737" t="s">
        <v>262</v>
      </c>
      <c r="AG80" s="741" t="s">
        <v>10</v>
      </c>
      <c r="AH80" s="737" t="s">
        <v>223</v>
      </c>
      <c r="AI80" s="737" t="s">
        <v>12</v>
      </c>
      <c r="AJ80" s="742" t="s">
        <v>13</v>
      </c>
      <c r="AK80" s="743" t="s">
        <v>22</v>
      </c>
      <c r="AL80" s="737" t="s">
        <v>23</v>
      </c>
      <c r="AM80" s="744" t="s">
        <v>235</v>
      </c>
      <c r="AN80" s="1093"/>
      <c r="AO80" s="78"/>
      <c r="AP80" s="78"/>
      <c r="AQ80" s="78"/>
      <c r="AR80" s="78"/>
      <c r="AS80" s="78"/>
      <c r="AT80" s="78"/>
      <c r="AU80" s="78"/>
      <c r="AV80" s="78"/>
    </row>
    <row r="81" spans="1:48" ht="33">
      <c r="A81" s="1107"/>
      <c r="B81" s="81" t="s">
        <v>37</v>
      </c>
      <c r="C81" s="81"/>
      <c r="D81" s="480"/>
      <c r="E81" s="822" t="s">
        <v>45</v>
      </c>
      <c r="F81" s="823" t="s">
        <v>46</v>
      </c>
      <c r="G81" s="823"/>
      <c r="H81" s="823" t="s">
        <v>38</v>
      </c>
      <c r="I81" s="823" t="s">
        <v>39</v>
      </c>
      <c r="J81" s="823" t="s">
        <v>40</v>
      </c>
      <c r="K81" s="823" t="s">
        <v>41</v>
      </c>
      <c r="L81" s="823" t="s">
        <v>42</v>
      </c>
      <c r="M81" s="824" t="s">
        <v>43</v>
      </c>
      <c r="N81" s="822" t="s">
        <v>51</v>
      </c>
      <c r="O81" s="823"/>
      <c r="P81" s="823"/>
      <c r="Q81" s="823"/>
      <c r="R81" s="823"/>
      <c r="S81" s="823"/>
      <c r="T81" s="823"/>
      <c r="U81" s="823"/>
      <c r="V81" s="823"/>
      <c r="W81" s="823"/>
      <c r="X81" s="823"/>
      <c r="Y81" s="823"/>
      <c r="Z81" s="823"/>
      <c r="AA81" s="823"/>
      <c r="AB81" s="823"/>
      <c r="AC81" s="825"/>
      <c r="AD81" s="823" t="s">
        <v>43</v>
      </c>
      <c r="AE81" s="823"/>
      <c r="AF81" s="826"/>
      <c r="AG81" s="822" t="s">
        <v>47</v>
      </c>
      <c r="AH81" s="823" t="s">
        <v>48</v>
      </c>
      <c r="AI81" s="823" t="s">
        <v>49</v>
      </c>
      <c r="AJ81" s="824" t="s">
        <v>50</v>
      </c>
      <c r="AK81" s="822"/>
      <c r="AL81" s="823"/>
      <c r="AM81" s="824"/>
      <c r="AN81" s="640"/>
      <c r="AO81" s="78"/>
      <c r="AP81" s="78"/>
      <c r="AQ81" s="78"/>
      <c r="AR81" s="78"/>
      <c r="AS81" s="78"/>
      <c r="AT81" s="78"/>
      <c r="AU81" s="78"/>
      <c r="AV81" s="78"/>
    </row>
    <row r="82" spans="1:48" ht="16.5">
      <c r="A82" s="1107"/>
      <c r="B82" s="827" t="s">
        <v>29</v>
      </c>
      <c r="C82" s="827"/>
      <c r="D82" s="828">
        <v>1000</v>
      </c>
      <c r="E82" s="751">
        <v>150</v>
      </c>
      <c r="F82" s="752">
        <v>100</v>
      </c>
      <c r="G82" s="754">
        <v>100</v>
      </c>
      <c r="H82" s="752">
        <v>75</v>
      </c>
      <c r="I82" s="754">
        <v>10</v>
      </c>
      <c r="J82" s="754">
        <v>30</v>
      </c>
      <c r="K82" s="754">
        <v>300</v>
      </c>
      <c r="L82" s="754">
        <v>300</v>
      </c>
      <c r="M82" s="753" t="s">
        <v>44</v>
      </c>
      <c r="N82" s="757">
        <v>250</v>
      </c>
      <c r="O82" s="752">
        <v>700</v>
      </c>
      <c r="P82" s="754" t="s">
        <v>44</v>
      </c>
      <c r="Q82" s="754">
        <v>1650</v>
      </c>
      <c r="R82" s="752">
        <v>100</v>
      </c>
      <c r="S82" s="752">
        <v>75</v>
      </c>
      <c r="T82" s="752">
        <v>250</v>
      </c>
      <c r="U82" s="754" t="s">
        <v>44</v>
      </c>
      <c r="V82" s="752">
        <v>75</v>
      </c>
      <c r="W82" s="754" t="s">
        <v>44</v>
      </c>
      <c r="X82" s="752">
        <v>1000</v>
      </c>
      <c r="Y82" s="754" t="s">
        <v>44</v>
      </c>
      <c r="Z82" s="754" t="s">
        <v>44</v>
      </c>
      <c r="AA82" s="754" t="s">
        <v>44</v>
      </c>
      <c r="AB82" s="754" t="s">
        <v>44</v>
      </c>
      <c r="AC82" s="829">
        <v>25</v>
      </c>
      <c r="AD82" s="754" t="s">
        <v>44</v>
      </c>
      <c r="AE82" s="754">
        <v>250</v>
      </c>
      <c r="AF82" s="756">
        <v>100</v>
      </c>
      <c r="AG82" s="757">
        <v>1000</v>
      </c>
      <c r="AH82" s="754">
        <v>500</v>
      </c>
      <c r="AI82" s="754" t="s">
        <v>44</v>
      </c>
      <c r="AJ82" s="753" t="s">
        <v>44</v>
      </c>
      <c r="AK82" s="757" t="s">
        <v>53</v>
      </c>
      <c r="AL82" s="754">
        <v>100</v>
      </c>
      <c r="AM82" s="758">
        <v>1500</v>
      </c>
      <c r="AN82" s="634">
        <f>SUM(D82:AM82)</f>
        <v>9640</v>
      </c>
      <c r="AO82" s="78"/>
      <c r="AP82" s="78"/>
      <c r="AQ82" s="78"/>
      <c r="AR82" s="78"/>
      <c r="AS82" s="78"/>
      <c r="AT82" s="78"/>
      <c r="AU82" s="78"/>
      <c r="AV82" s="78"/>
    </row>
    <row r="83" spans="1:48" ht="16.5">
      <c r="A83" s="1107"/>
      <c r="B83" s="827"/>
      <c r="C83" s="827"/>
      <c r="D83" s="828"/>
      <c r="E83" s="757"/>
      <c r="F83" s="754"/>
      <c r="G83" s="754"/>
      <c r="H83" s="754"/>
      <c r="I83" s="754"/>
      <c r="J83" s="754"/>
      <c r="K83" s="754"/>
      <c r="L83" s="754"/>
      <c r="M83" s="753"/>
      <c r="N83" s="757"/>
      <c r="O83" s="754"/>
      <c r="P83" s="754"/>
      <c r="Q83" s="754"/>
      <c r="R83" s="754"/>
      <c r="S83" s="754"/>
      <c r="T83" s="754"/>
      <c r="U83" s="754"/>
      <c r="V83" s="754"/>
      <c r="W83" s="754"/>
      <c r="X83" s="830"/>
      <c r="Y83" s="754"/>
      <c r="Z83" s="754"/>
      <c r="AA83" s="754"/>
      <c r="AB83" s="754"/>
      <c r="AC83" s="774"/>
      <c r="AD83" s="754"/>
      <c r="AE83" s="754"/>
      <c r="AF83" s="756"/>
      <c r="AG83" s="757"/>
      <c r="AH83" s="754"/>
      <c r="AI83" s="754"/>
      <c r="AJ83" s="753"/>
      <c r="AK83" s="757"/>
      <c r="AL83" s="754"/>
      <c r="AM83" s="831"/>
      <c r="AN83" s="634"/>
      <c r="AO83" s="78"/>
      <c r="AP83" s="78"/>
      <c r="AQ83" s="78"/>
      <c r="AR83" s="78"/>
      <c r="AS83" s="78"/>
      <c r="AT83" s="78"/>
      <c r="AU83" s="78"/>
      <c r="AV83" s="78"/>
    </row>
    <row r="84" spans="1:48" ht="16.5">
      <c r="A84" s="1107"/>
      <c r="B84" s="827" t="s">
        <v>30</v>
      </c>
      <c r="C84" s="827"/>
      <c r="D84" s="828"/>
      <c r="E84" s="757" t="s">
        <v>44</v>
      </c>
      <c r="F84" s="754" t="s">
        <v>44</v>
      </c>
      <c r="G84" s="754" t="s">
        <v>44</v>
      </c>
      <c r="H84" s="754" t="s">
        <v>44</v>
      </c>
      <c r="I84" s="754" t="s">
        <v>44</v>
      </c>
      <c r="J84" s="754" t="s">
        <v>44</v>
      </c>
      <c r="K84" s="754" t="s">
        <v>44</v>
      </c>
      <c r="L84" s="754" t="s">
        <v>44</v>
      </c>
      <c r="M84" s="753" t="s">
        <v>44</v>
      </c>
      <c r="N84" s="757" t="s">
        <v>44</v>
      </c>
      <c r="O84" s="754" t="s">
        <v>44</v>
      </c>
      <c r="P84" s="754" t="s">
        <v>44</v>
      </c>
      <c r="Q84" s="754" t="s">
        <v>44</v>
      </c>
      <c r="R84" s="754" t="s">
        <v>44</v>
      </c>
      <c r="S84" s="754" t="s">
        <v>44</v>
      </c>
      <c r="T84" s="754" t="s">
        <v>44</v>
      </c>
      <c r="U84" s="754" t="s">
        <v>44</v>
      </c>
      <c r="V84" s="754" t="s">
        <v>44</v>
      </c>
      <c r="W84" s="754" t="s">
        <v>44</v>
      </c>
      <c r="X84" s="754" t="s">
        <v>44</v>
      </c>
      <c r="Y84" s="754" t="s">
        <v>44</v>
      </c>
      <c r="Z84" s="754" t="s">
        <v>44</v>
      </c>
      <c r="AA84" s="754" t="s">
        <v>44</v>
      </c>
      <c r="AB84" s="754" t="s">
        <v>44</v>
      </c>
      <c r="AC84" s="754" t="s">
        <v>44</v>
      </c>
      <c r="AD84" s="754" t="s">
        <v>44</v>
      </c>
      <c r="AE84" s="754" t="s">
        <v>44</v>
      </c>
      <c r="AF84" s="756" t="s">
        <v>53</v>
      </c>
      <c r="AG84" s="757">
        <v>1000</v>
      </c>
      <c r="AH84" s="754">
        <v>500</v>
      </c>
      <c r="AI84" s="754" t="s">
        <v>44</v>
      </c>
      <c r="AJ84" s="753" t="s">
        <v>44</v>
      </c>
      <c r="AK84" s="757" t="s">
        <v>44</v>
      </c>
      <c r="AL84" s="754" t="s">
        <v>44</v>
      </c>
      <c r="AM84" s="753" t="s">
        <v>44</v>
      </c>
      <c r="AN84" s="634">
        <f>SUM(D84:AM84)</f>
        <v>1500</v>
      </c>
      <c r="AO84" s="78"/>
      <c r="AP84" s="78"/>
      <c r="AQ84" s="78"/>
      <c r="AR84" s="78"/>
      <c r="AS84" s="78"/>
      <c r="AT84" s="78"/>
      <c r="AU84" s="78"/>
      <c r="AV84" s="78"/>
    </row>
    <row r="85" spans="1:48" ht="16.5">
      <c r="A85" s="1107"/>
      <c r="B85" s="827"/>
      <c r="C85" s="827"/>
      <c r="D85" s="828"/>
      <c r="E85" s="757"/>
      <c r="F85" s="754"/>
      <c r="G85" s="754"/>
      <c r="H85" s="754"/>
      <c r="I85" s="754"/>
      <c r="J85" s="754"/>
      <c r="K85" s="754"/>
      <c r="L85" s="754"/>
      <c r="M85" s="753"/>
      <c r="N85" s="757"/>
      <c r="O85" s="754"/>
      <c r="P85" s="754"/>
      <c r="Q85" s="754"/>
      <c r="R85" s="754"/>
      <c r="S85" s="754"/>
      <c r="T85" s="754"/>
      <c r="U85" s="754"/>
      <c r="V85" s="754"/>
      <c r="W85" s="754"/>
      <c r="X85" s="754"/>
      <c r="Y85" s="754"/>
      <c r="Z85" s="754"/>
      <c r="AA85" s="754"/>
      <c r="AB85" s="754"/>
      <c r="AC85" s="774"/>
      <c r="AD85" s="754"/>
      <c r="AE85" s="754"/>
      <c r="AF85" s="756"/>
      <c r="AG85" s="757"/>
      <c r="AH85" s="754"/>
      <c r="AI85" s="754"/>
      <c r="AJ85" s="753"/>
      <c r="AK85" s="757"/>
      <c r="AL85" s="754"/>
      <c r="AM85" s="753"/>
      <c r="AN85" s="634"/>
      <c r="AO85" s="78"/>
      <c r="AP85" s="78"/>
      <c r="AQ85" s="78"/>
      <c r="AR85" s="78"/>
      <c r="AS85" s="78"/>
      <c r="AT85" s="78"/>
      <c r="AU85" s="78"/>
      <c r="AV85" s="78"/>
    </row>
    <row r="86" spans="1:48" ht="16.5">
      <c r="A86" s="1107"/>
      <c r="B86" s="827" t="s">
        <v>31</v>
      </c>
      <c r="C86" s="827"/>
      <c r="D86" s="828">
        <v>1000</v>
      </c>
      <c r="E86" s="751">
        <v>150</v>
      </c>
      <c r="F86" s="752">
        <v>100</v>
      </c>
      <c r="G86" s="754">
        <v>100</v>
      </c>
      <c r="H86" s="752">
        <v>75</v>
      </c>
      <c r="I86" s="754">
        <v>10</v>
      </c>
      <c r="J86" s="754">
        <v>30</v>
      </c>
      <c r="K86" s="754" t="s">
        <v>44</v>
      </c>
      <c r="L86" s="754" t="s">
        <v>44</v>
      </c>
      <c r="M86" s="753" t="s">
        <v>44</v>
      </c>
      <c r="N86" s="757">
        <v>250</v>
      </c>
      <c r="O86" s="752">
        <v>700</v>
      </c>
      <c r="P86" s="754" t="s">
        <v>44</v>
      </c>
      <c r="Q86" s="754">
        <v>1400</v>
      </c>
      <c r="R86" s="752">
        <v>100</v>
      </c>
      <c r="S86" s="752">
        <v>75</v>
      </c>
      <c r="T86" s="752">
        <v>250</v>
      </c>
      <c r="U86" s="754" t="s">
        <v>44</v>
      </c>
      <c r="V86" s="752">
        <v>75</v>
      </c>
      <c r="W86" s="754" t="s">
        <v>44</v>
      </c>
      <c r="X86" s="752">
        <v>1000</v>
      </c>
      <c r="Y86" s="754" t="s">
        <v>44</v>
      </c>
      <c r="Z86" s="754" t="s">
        <v>44</v>
      </c>
      <c r="AA86" s="754" t="s">
        <v>44</v>
      </c>
      <c r="AB86" s="754" t="s">
        <v>44</v>
      </c>
      <c r="AC86" s="829">
        <v>25</v>
      </c>
      <c r="AD86" s="754" t="s">
        <v>44</v>
      </c>
      <c r="AE86" s="754">
        <v>250</v>
      </c>
      <c r="AF86" s="756">
        <v>100</v>
      </c>
      <c r="AG86" s="757">
        <v>1000</v>
      </c>
      <c r="AH86" s="754">
        <v>500</v>
      </c>
      <c r="AI86" s="754" t="s">
        <v>44</v>
      </c>
      <c r="AJ86" s="753" t="s">
        <v>44</v>
      </c>
      <c r="AK86" s="757" t="s">
        <v>44</v>
      </c>
      <c r="AL86" s="754" t="s">
        <v>44</v>
      </c>
      <c r="AM86" s="753" t="s">
        <v>44</v>
      </c>
      <c r="AN86" s="634">
        <f>SUM(D86:AM86)</f>
        <v>7190</v>
      </c>
      <c r="AO86" s="78"/>
      <c r="AP86" s="78"/>
      <c r="AQ86" s="78"/>
      <c r="AR86" s="78"/>
      <c r="AS86" s="78"/>
      <c r="AT86" s="78"/>
      <c r="AU86" s="78"/>
      <c r="AV86" s="78"/>
    </row>
    <row r="87" spans="1:48" ht="16.5">
      <c r="A87" s="1107"/>
      <c r="B87" s="827"/>
      <c r="C87" s="827"/>
      <c r="D87" s="828"/>
      <c r="E87" s="757"/>
      <c r="F87" s="754"/>
      <c r="G87" s="754"/>
      <c r="H87" s="754"/>
      <c r="I87" s="754"/>
      <c r="J87" s="754"/>
      <c r="K87" s="754"/>
      <c r="L87" s="754"/>
      <c r="M87" s="753"/>
      <c r="N87" s="757"/>
      <c r="O87" s="754"/>
      <c r="P87" s="754"/>
      <c r="Q87" s="754"/>
      <c r="R87" s="754"/>
      <c r="S87" s="754"/>
      <c r="T87" s="754"/>
      <c r="U87" s="754"/>
      <c r="V87" s="754"/>
      <c r="W87" s="756"/>
      <c r="X87" s="830"/>
      <c r="Y87" s="756"/>
      <c r="Z87" s="756"/>
      <c r="AA87" s="754"/>
      <c r="AB87" s="754"/>
      <c r="AC87" s="774"/>
      <c r="AD87" s="756"/>
      <c r="AE87" s="754"/>
      <c r="AF87" s="756"/>
      <c r="AG87" s="757"/>
      <c r="AH87" s="754"/>
      <c r="AI87" s="756"/>
      <c r="AJ87" s="753"/>
      <c r="AK87" s="757"/>
      <c r="AL87" s="754"/>
      <c r="AM87" s="831"/>
      <c r="AN87" s="634"/>
      <c r="AO87" s="78"/>
      <c r="AP87" s="78"/>
      <c r="AQ87" s="78"/>
      <c r="AR87" s="78"/>
      <c r="AS87" s="78"/>
      <c r="AT87" s="78"/>
      <c r="AU87" s="78"/>
      <c r="AV87" s="78"/>
    </row>
    <row r="88" spans="1:48" ht="16.5">
      <c r="A88" s="1107"/>
      <c r="B88" s="827" t="s">
        <v>32</v>
      </c>
      <c r="C88" s="827"/>
      <c r="D88" s="828"/>
      <c r="E88" s="757" t="s">
        <v>44</v>
      </c>
      <c r="F88" s="754" t="s">
        <v>44</v>
      </c>
      <c r="G88" s="754" t="s">
        <v>44</v>
      </c>
      <c r="H88" s="754" t="s">
        <v>44</v>
      </c>
      <c r="I88" s="754" t="s">
        <v>44</v>
      </c>
      <c r="J88" s="754" t="s">
        <v>44</v>
      </c>
      <c r="K88" s="754" t="s">
        <v>44</v>
      </c>
      <c r="L88" s="754" t="s">
        <v>44</v>
      </c>
      <c r="M88" s="753">
        <v>100</v>
      </c>
      <c r="N88" s="757" t="s">
        <v>44</v>
      </c>
      <c r="O88" s="754" t="s">
        <v>44</v>
      </c>
      <c r="P88" s="754" t="s">
        <v>44</v>
      </c>
      <c r="Q88" s="754" t="s">
        <v>44</v>
      </c>
      <c r="R88" s="754" t="s">
        <v>44</v>
      </c>
      <c r="S88" s="754" t="s">
        <v>44</v>
      </c>
      <c r="T88" s="754" t="s">
        <v>44</v>
      </c>
      <c r="U88" s="754">
        <v>750</v>
      </c>
      <c r="V88" s="752" t="s">
        <v>53</v>
      </c>
      <c r="W88" s="752">
        <v>500</v>
      </c>
      <c r="X88" s="752" t="s">
        <v>53</v>
      </c>
      <c r="Y88" s="754">
        <v>650</v>
      </c>
      <c r="Z88" s="752" t="s">
        <v>53</v>
      </c>
      <c r="AA88" s="754" t="s">
        <v>44</v>
      </c>
      <c r="AB88" s="754" t="s">
        <v>44</v>
      </c>
      <c r="AC88" s="754" t="s">
        <v>44</v>
      </c>
      <c r="AD88" s="754">
        <v>100</v>
      </c>
      <c r="AE88" s="754" t="s">
        <v>44</v>
      </c>
      <c r="AF88" s="756" t="s">
        <v>53</v>
      </c>
      <c r="AG88" s="757">
        <v>1000</v>
      </c>
      <c r="AH88" s="754">
        <v>500</v>
      </c>
      <c r="AI88" s="754">
        <v>200</v>
      </c>
      <c r="AJ88" s="753">
        <v>500</v>
      </c>
      <c r="AK88" s="757" t="s">
        <v>44</v>
      </c>
      <c r="AL88" s="754" t="s">
        <v>44</v>
      </c>
      <c r="AM88" s="753" t="s">
        <v>44</v>
      </c>
      <c r="AN88" s="634">
        <f>SUM(D88:AM88)</f>
        <v>4300</v>
      </c>
      <c r="AO88" s="78"/>
      <c r="AP88" s="78"/>
      <c r="AQ88" s="78"/>
      <c r="AR88" s="78"/>
      <c r="AS88" s="78"/>
      <c r="AT88" s="78"/>
      <c r="AU88" s="78"/>
      <c r="AV88" s="78"/>
    </row>
    <row r="89" spans="1:48" ht="16.5">
      <c r="A89" s="1107"/>
      <c r="B89" s="827"/>
      <c r="C89" s="827"/>
      <c r="D89" s="828"/>
      <c r="E89" s="832"/>
      <c r="F89" s="833"/>
      <c r="G89" s="833"/>
      <c r="H89" s="833"/>
      <c r="I89" s="833"/>
      <c r="J89" s="833"/>
      <c r="K89" s="833"/>
      <c r="L89" s="833"/>
      <c r="M89" s="834"/>
      <c r="N89" s="832"/>
      <c r="O89" s="833"/>
      <c r="P89" s="833"/>
      <c r="Q89" s="833"/>
      <c r="R89" s="833"/>
      <c r="S89" s="833"/>
      <c r="T89" s="833"/>
      <c r="U89" s="833"/>
      <c r="V89" s="835"/>
      <c r="W89" s="836"/>
      <c r="X89" s="835"/>
      <c r="Y89" s="833"/>
      <c r="Z89" s="833"/>
      <c r="AA89" s="833"/>
      <c r="AB89" s="833"/>
      <c r="AC89" s="837"/>
      <c r="AD89" s="836"/>
      <c r="AE89" s="833"/>
      <c r="AF89" s="836"/>
      <c r="AG89" s="832"/>
      <c r="AH89" s="833"/>
      <c r="AI89" s="836"/>
      <c r="AJ89" s="834"/>
      <c r="AK89" s="832"/>
      <c r="AL89" s="833"/>
      <c r="AM89" s="834"/>
      <c r="AN89" s="634"/>
      <c r="AO89" s="78"/>
      <c r="AP89" s="78"/>
      <c r="AQ89" s="78"/>
      <c r="AR89" s="78"/>
      <c r="AS89" s="78"/>
      <c r="AT89" s="78"/>
      <c r="AU89" s="78"/>
      <c r="AV89" s="78"/>
    </row>
    <row r="90" spans="1:48" ht="17.25" thickBot="1">
      <c r="A90" s="1107"/>
      <c r="B90" s="827"/>
      <c r="C90" s="827"/>
      <c r="D90" s="828"/>
      <c r="E90" s="763"/>
      <c r="F90" s="764"/>
      <c r="G90" s="764"/>
      <c r="H90" s="764"/>
      <c r="I90" s="764"/>
      <c r="J90" s="764"/>
      <c r="K90" s="764"/>
      <c r="L90" s="764"/>
      <c r="M90" s="765"/>
      <c r="N90" s="763"/>
      <c r="O90" s="764"/>
      <c r="P90" s="764"/>
      <c r="Q90" s="764"/>
      <c r="R90" s="764"/>
      <c r="S90" s="764"/>
      <c r="T90" s="764"/>
      <c r="U90" s="764"/>
      <c r="V90" s="764"/>
      <c r="W90" s="766"/>
      <c r="X90" s="764"/>
      <c r="Y90" s="764"/>
      <c r="Z90" s="764"/>
      <c r="AA90" s="764"/>
      <c r="AB90" s="764"/>
      <c r="AC90" s="838"/>
      <c r="AD90" s="766"/>
      <c r="AE90" s="764"/>
      <c r="AF90" s="766"/>
      <c r="AG90" s="763"/>
      <c r="AH90" s="764"/>
      <c r="AI90" s="766"/>
      <c r="AJ90" s="765"/>
      <c r="AK90" s="763"/>
      <c r="AL90" s="764"/>
      <c r="AM90" s="765"/>
      <c r="AN90" s="635">
        <f>SUM(AN82:AN88)</f>
        <v>22630</v>
      </c>
      <c r="AO90" s="78"/>
      <c r="AP90" s="78"/>
      <c r="AQ90" s="78"/>
      <c r="AR90" s="78"/>
      <c r="AS90" s="78"/>
      <c r="AT90" s="78"/>
      <c r="AU90" s="78"/>
      <c r="AV90" s="78"/>
    </row>
    <row r="91" spans="1:48" ht="17.25" thickBot="1">
      <c r="A91" s="585"/>
      <c r="B91" s="585"/>
      <c r="C91" s="585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78"/>
      <c r="AP91" s="78"/>
      <c r="AQ91" s="78"/>
      <c r="AR91" s="78"/>
      <c r="AS91" s="78"/>
      <c r="AT91" s="78"/>
      <c r="AU91" s="78"/>
      <c r="AV91" s="78"/>
    </row>
    <row r="92" spans="1:48" ht="16.5" customHeight="1" thickBot="1">
      <c r="A92" s="1076" t="s">
        <v>80</v>
      </c>
      <c r="B92" s="1079" t="s">
        <v>247</v>
      </c>
      <c r="C92" s="1082" t="s">
        <v>213</v>
      </c>
      <c r="D92" s="1110" t="s">
        <v>248</v>
      </c>
      <c r="E92" s="1096" t="s">
        <v>253</v>
      </c>
      <c r="F92" s="1096"/>
      <c r="G92" s="1096"/>
      <c r="H92" s="1096"/>
      <c r="I92" s="1096"/>
      <c r="J92" s="1096"/>
      <c r="K92" s="1096"/>
      <c r="L92" s="1096"/>
      <c r="M92" s="1096"/>
      <c r="N92" s="1097"/>
      <c r="O92" s="1097"/>
      <c r="P92" s="1097"/>
      <c r="Q92" s="1097"/>
      <c r="R92" s="1097"/>
      <c r="S92" s="1097"/>
      <c r="T92" s="1097"/>
      <c r="U92" s="1097"/>
      <c r="V92" s="1097"/>
      <c r="W92" s="1097"/>
      <c r="X92" s="1097"/>
      <c r="Y92" s="1097"/>
      <c r="Z92" s="1097"/>
      <c r="AA92" s="1097"/>
      <c r="AB92" s="1097"/>
      <c r="AC92" s="1097"/>
      <c r="AD92" s="723"/>
      <c r="AE92" s="723"/>
      <c r="AF92" s="723"/>
      <c r="AG92" s="1098" t="s">
        <v>250</v>
      </c>
      <c r="AH92" s="1099"/>
      <c r="AI92" s="1099"/>
      <c r="AJ92" s="1100"/>
      <c r="AK92" s="1085" t="s">
        <v>251</v>
      </c>
      <c r="AL92" s="1086"/>
      <c r="AM92" s="1087"/>
      <c r="AN92" s="1091" t="s">
        <v>252</v>
      </c>
      <c r="AO92" s="78"/>
      <c r="AP92" s="78"/>
      <c r="AQ92" s="78"/>
      <c r="AR92" s="78"/>
      <c r="AS92" s="78"/>
      <c r="AT92" s="78"/>
      <c r="AU92" s="78"/>
      <c r="AV92" s="78"/>
    </row>
    <row r="93" spans="1:48" ht="16.5" customHeight="1" thickBot="1">
      <c r="A93" s="1077"/>
      <c r="B93" s="1080"/>
      <c r="C93" s="1083"/>
      <c r="D93" s="1111"/>
      <c r="E93" s="1072" t="s">
        <v>226</v>
      </c>
      <c r="F93" s="1072"/>
      <c r="G93" s="1072"/>
      <c r="H93" s="1072"/>
      <c r="I93" s="1072"/>
      <c r="J93" s="1072"/>
      <c r="K93" s="1072"/>
      <c r="L93" s="1072"/>
      <c r="M93" s="1072"/>
      <c r="N93" s="1094" t="s">
        <v>249</v>
      </c>
      <c r="O93" s="1095"/>
      <c r="P93" s="1095"/>
      <c r="Q93" s="1095"/>
      <c r="R93" s="1095"/>
      <c r="S93" s="1095"/>
      <c r="T93" s="1095"/>
      <c r="U93" s="1095"/>
      <c r="V93" s="1095"/>
      <c r="W93" s="1095"/>
      <c r="X93" s="1095"/>
      <c r="Y93" s="1095"/>
      <c r="Z93" s="1095"/>
      <c r="AA93" s="1095"/>
      <c r="AB93" s="1095"/>
      <c r="AC93" s="1095"/>
      <c r="AD93" s="1095"/>
      <c r="AE93" s="1095"/>
      <c r="AF93" s="1095"/>
      <c r="AG93" s="1101"/>
      <c r="AH93" s="1102"/>
      <c r="AI93" s="1102"/>
      <c r="AJ93" s="1103"/>
      <c r="AK93" s="1088"/>
      <c r="AL93" s="1089"/>
      <c r="AM93" s="1090"/>
      <c r="AN93" s="1092"/>
      <c r="AO93" s="78"/>
      <c r="AP93" s="78"/>
      <c r="AQ93" s="78"/>
      <c r="AR93" s="78"/>
      <c r="AS93" s="78"/>
      <c r="AT93" s="78"/>
      <c r="AU93" s="78"/>
      <c r="AV93" s="78"/>
    </row>
    <row r="94" spans="1:48" ht="16.5" customHeight="1" thickBot="1">
      <c r="A94" s="1078"/>
      <c r="B94" s="1081"/>
      <c r="C94" s="1084"/>
      <c r="D94" s="1112"/>
      <c r="E94" s="724">
        <v>1</v>
      </c>
      <c r="F94" s="725">
        <v>2</v>
      </c>
      <c r="G94" s="725">
        <v>3</v>
      </c>
      <c r="H94" s="726">
        <v>4</v>
      </c>
      <c r="I94" s="725">
        <v>5</v>
      </c>
      <c r="J94" s="727">
        <v>6</v>
      </c>
      <c r="K94" s="725">
        <v>7</v>
      </c>
      <c r="L94" s="725">
        <v>8</v>
      </c>
      <c r="M94" s="725">
        <v>9</v>
      </c>
      <c r="N94" s="728">
        <v>1</v>
      </c>
      <c r="O94" s="729">
        <v>2</v>
      </c>
      <c r="P94" s="729">
        <v>3</v>
      </c>
      <c r="Q94" s="727">
        <v>4</v>
      </c>
      <c r="R94" s="725">
        <v>5</v>
      </c>
      <c r="S94" s="730">
        <v>6</v>
      </c>
      <c r="T94" s="725">
        <v>7</v>
      </c>
      <c r="U94" s="730">
        <v>8</v>
      </c>
      <c r="V94" s="725">
        <v>9</v>
      </c>
      <c r="W94" s="730">
        <v>10</v>
      </c>
      <c r="X94" s="725">
        <v>11</v>
      </c>
      <c r="Y94" s="730">
        <v>12</v>
      </c>
      <c r="Z94" s="725">
        <v>13</v>
      </c>
      <c r="AA94" s="731">
        <v>14</v>
      </c>
      <c r="AB94" s="732">
        <v>15</v>
      </c>
      <c r="AC94" s="725">
        <v>16</v>
      </c>
      <c r="AD94" s="725">
        <v>17</v>
      </c>
      <c r="AE94" s="732">
        <v>18</v>
      </c>
      <c r="AF94" s="725">
        <v>19</v>
      </c>
      <c r="AG94" s="725">
        <v>1</v>
      </c>
      <c r="AH94" s="733">
        <v>2</v>
      </c>
      <c r="AI94" s="725">
        <v>3</v>
      </c>
      <c r="AJ94" s="734">
        <v>4</v>
      </c>
      <c r="AK94" s="725">
        <v>1</v>
      </c>
      <c r="AL94" s="732">
        <v>2</v>
      </c>
      <c r="AM94" s="725">
        <v>3</v>
      </c>
      <c r="AN94" s="1092"/>
      <c r="AO94" s="78"/>
      <c r="AP94" s="78"/>
      <c r="AQ94" s="78"/>
      <c r="AR94" s="78"/>
      <c r="AS94" s="78"/>
      <c r="AT94" s="78"/>
      <c r="AU94" s="78"/>
      <c r="AV94" s="78"/>
    </row>
    <row r="95" spans="1:48" ht="116.25" thickBot="1">
      <c r="A95" s="735">
        <v>6</v>
      </c>
      <c r="B95" s="339" t="s">
        <v>270</v>
      </c>
      <c r="C95" s="633" t="s">
        <v>271</v>
      </c>
      <c r="D95" s="736"/>
      <c r="E95" s="737" t="s">
        <v>1</v>
      </c>
      <c r="F95" s="738" t="s">
        <v>2</v>
      </c>
      <c r="G95" s="737" t="s">
        <v>265</v>
      </c>
      <c r="H95" s="737" t="s">
        <v>4</v>
      </c>
      <c r="I95" s="737" t="s">
        <v>5</v>
      </c>
      <c r="J95" s="738" t="s">
        <v>221</v>
      </c>
      <c r="K95" s="739" t="s">
        <v>7</v>
      </c>
      <c r="L95" s="738" t="s">
        <v>8</v>
      </c>
      <c r="M95" s="737" t="s">
        <v>254</v>
      </c>
      <c r="N95" s="737" t="s">
        <v>15</v>
      </c>
      <c r="O95" s="740" t="s">
        <v>17</v>
      </c>
      <c r="P95" s="737" t="s">
        <v>232</v>
      </c>
      <c r="Q95" s="740" t="s">
        <v>19</v>
      </c>
      <c r="R95" s="737" t="s">
        <v>20</v>
      </c>
      <c r="S95" s="740" t="s">
        <v>21</v>
      </c>
      <c r="T95" s="737" t="s">
        <v>256</v>
      </c>
      <c r="U95" s="740" t="s">
        <v>25</v>
      </c>
      <c r="V95" s="737" t="s">
        <v>26</v>
      </c>
      <c r="W95" s="740" t="s">
        <v>27</v>
      </c>
      <c r="X95" s="737" t="s">
        <v>28</v>
      </c>
      <c r="Y95" s="740" t="s">
        <v>94</v>
      </c>
      <c r="Z95" s="737" t="s">
        <v>95</v>
      </c>
      <c r="AA95" s="740" t="s">
        <v>96</v>
      </c>
      <c r="AB95" s="737" t="s">
        <v>222</v>
      </c>
      <c r="AC95" s="740" t="s">
        <v>234</v>
      </c>
      <c r="AD95" s="737" t="s">
        <v>255</v>
      </c>
      <c r="AE95" s="740" t="s">
        <v>93</v>
      </c>
      <c r="AF95" s="737" t="s">
        <v>262</v>
      </c>
      <c r="AG95" s="741" t="s">
        <v>10</v>
      </c>
      <c r="AH95" s="737" t="s">
        <v>223</v>
      </c>
      <c r="AI95" s="737" t="s">
        <v>12</v>
      </c>
      <c r="AJ95" s="742" t="s">
        <v>13</v>
      </c>
      <c r="AK95" s="743" t="s">
        <v>22</v>
      </c>
      <c r="AL95" s="737" t="s">
        <v>23</v>
      </c>
      <c r="AM95" s="744" t="s">
        <v>235</v>
      </c>
      <c r="AN95" s="1093"/>
      <c r="AO95" s="78"/>
      <c r="AP95" s="78"/>
      <c r="AQ95" s="78"/>
      <c r="AR95" s="78"/>
      <c r="AS95" s="78"/>
      <c r="AT95" s="78"/>
      <c r="AU95" s="78"/>
      <c r="AV95" s="78"/>
    </row>
    <row r="96" spans="1:48" ht="33">
      <c r="A96" s="1107"/>
      <c r="B96" s="714" t="s">
        <v>37</v>
      </c>
      <c r="C96" s="81"/>
      <c r="D96" s="480"/>
      <c r="E96" s="822" t="s">
        <v>45</v>
      </c>
      <c r="F96" s="823" t="s">
        <v>46</v>
      </c>
      <c r="G96" s="823"/>
      <c r="H96" s="823" t="s">
        <v>38</v>
      </c>
      <c r="I96" s="823" t="s">
        <v>39</v>
      </c>
      <c r="J96" s="823" t="s">
        <v>40</v>
      </c>
      <c r="K96" s="823" t="s">
        <v>41</v>
      </c>
      <c r="L96" s="823" t="s">
        <v>42</v>
      </c>
      <c r="M96" s="824" t="s">
        <v>43</v>
      </c>
      <c r="N96" s="822" t="s">
        <v>51</v>
      </c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5"/>
      <c r="AD96" s="823" t="s">
        <v>43</v>
      </c>
      <c r="AE96" s="823"/>
      <c r="AF96" s="826"/>
      <c r="AG96" s="822" t="s">
        <v>47</v>
      </c>
      <c r="AH96" s="823" t="s">
        <v>48</v>
      </c>
      <c r="AI96" s="823" t="s">
        <v>49</v>
      </c>
      <c r="AJ96" s="824" t="s">
        <v>50</v>
      </c>
      <c r="AK96" s="822"/>
      <c r="AL96" s="823"/>
      <c r="AM96" s="824"/>
      <c r="AN96" s="640"/>
      <c r="AO96" s="78"/>
      <c r="AP96" s="78"/>
      <c r="AQ96" s="78"/>
      <c r="AR96" s="78"/>
      <c r="AS96" s="78"/>
      <c r="AT96" s="78"/>
      <c r="AU96" s="78"/>
      <c r="AV96" s="78"/>
    </row>
    <row r="97" spans="1:48" ht="16.5">
      <c r="A97" s="1107"/>
      <c r="B97" s="827" t="s">
        <v>29</v>
      </c>
      <c r="C97" s="827"/>
      <c r="D97" s="828">
        <v>8000</v>
      </c>
      <c r="E97" s="751">
        <v>150</v>
      </c>
      <c r="F97" s="752">
        <v>100</v>
      </c>
      <c r="G97" s="754">
        <v>100</v>
      </c>
      <c r="H97" s="752">
        <v>75</v>
      </c>
      <c r="I97" s="754">
        <v>10</v>
      </c>
      <c r="J97" s="754">
        <v>30</v>
      </c>
      <c r="K97" s="754">
        <v>300</v>
      </c>
      <c r="L97" s="754">
        <v>300</v>
      </c>
      <c r="M97" s="753" t="s">
        <v>44</v>
      </c>
      <c r="N97" s="757">
        <v>550</v>
      </c>
      <c r="O97" s="752">
        <v>700</v>
      </c>
      <c r="P97" s="754" t="s">
        <v>44</v>
      </c>
      <c r="Q97" s="754">
        <f>500+2000</f>
        <v>2500</v>
      </c>
      <c r="R97" s="752">
        <v>100</v>
      </c>
      <c r="S97" s="752">
        <v>75</v>
      </c>
      <c r="T97" s="752">
        <v>250</v>
      </c>
      <c r="U97" s="754" t="s">
        <v>44</v>
      </c>
      <c r="V97" s="752">
        <v>75</v>
      </c>
      <c r="W97" s="754" t="s">
        <v>44</v>
      </c>
      <c r="X97" s="752">
        <v>1000</v>
      </c>
      <c r="Y97" s="754" t="s">
        <v>44</v>
      </c>
      <c r="Z97" s="754" t="s">
        <v>44</v>
      </c>
      <c r="AA97" s="754" t="s">
        <v>44</v>
      </c>
      <c r="AB97" s="754" t="s">
        <v>44</v>
      </c>
      <c r="AC97" s="829">
        <v>25</v>
      </c>
      <c r="AD97" s="754" t="s">
        <v>44</v>
      </c>
      <c r="AE97" s="754">
        <v>250</v>
      </c>
      <c r="AF97" s="756">
        <v>100</v>
      </c>
      <c r="AG97" s="757">
        <v>1000</v>
      </c>
      <c r="AH97" s="754">
        <v>500</v>
      </c>
      <c r="AI97" s="754" t="s">
        <v>44</v>
      </c>
      <c r="AJ97" s="753" t="s">
        <v>44</v>
      </c>
      <c r="AK97" s="757" t="s">
        <v>53</v>
      </c>
      <c r="AL97" s="754">
        <v>100</v>
      </c>
      <c r="AM97" s="758">
        <v>1500</v>
      </c>
      <c r="AN97" s="634">
        <f>SUM(D97:AM97)</f>
        <v>17790</v>
      </c>
      <c r="AO97" s="78"/>
      <c r="AP97" s="78"/>
      <c r="AQ97" s="78"/>
      <c r="AR97" s="78"/>
      <c r="AS97" s="78"/>
      <c r="AT97" s="78"/>
      <c r="AU97" s="78"/>
      <c r="AV97" s="78"/>
    </row>
    <row r="98" spans="1:48" ht="16.5">
      <c r="A98" s="1107"/>
      <c r="B98" s="827"/>
      <c r="C98" s="827"/>
      <c r="D98" s="828"/>
      <c r="E98" s="757"/>
      <c r="F98" s="754"/>
      <c r="G98" s="754"/>
      <c r="H98" s="754"/>
      <c r="I98" s="754"/>
      <c r="J98" s="754"/>
      <c r="K98" s="754"/>
      <c r="L98" s="754"/>
      <c r="M98" s="753"/>
      <c r="N98" s="757"/>
      <c r="O98" s="754"/>
      <c r="P98" s="754"/>
      <c r="Q98" s="754"/>
      <c r="R98" s="754"/>
      <c r="S98" s="754"/>
      <c r="T98" s="754"/>
      <c r="U98" s="754"/>
      <c r="V98" s="754"/>
      <c r="W98" s="754"/>
      <c r="X98" s="830"/>
      <c r="Y98" s="754"/>
      <c r="Z98" s="754"/>
      <c r="AA98" s="754"/>
      <c r="AB98" s="754"/>
      <c r="AC98" s="774"/>
      <c r="AD98" s="754"/>
      <c r="AE98" s="754"/>
      <c r="AF98" s="756"/>
      <c r="AG98" s="757"/>
      <c r="AH98" s="754"/>
      <c r="AI98" s="754"/>
      <c r="AJ98" s="753"/>
      <c r="AK98" s="757"/>
      <c r="AL98" s="754"/>
      <c r="AM98" s="831"/>
      <c r="AN98" s="634"/>
      <c r="AO98" s="78"/>
      <c r="AP98" s="78"/>
      <c r="AQ98" s="78"/>
      <c r="AR98" s="78"/>
      <c r="AS98" s="78"/>
      <c r="AT98" s="78"/>
      <c r="AU98" s="78"/>
      <c r="AV98" s="78"/>
    </row>
    <row r="99" spans="1:48" ht="16.5">
      <c r="A99" s="1107"/>
      <c r="B99" s="827" t="s">
        <v>30</v>
      </c>
      <c r="C99" s="827"/>
      <c r="D99" s="828"/>
      <c r="E99" s="757" t="s">
        <v>44</v>
      </c>
      <c r="F99" s="754" t="s">
        <v>44</v>
      </c>
      <c r="G99" s="754" t="s">
        <v>44</v>
      </c>
      <c r="H99" s="754" t="s">
        <v>44</v>
      </c>
      <c r="I99" s="754" t="s">
        <v>44</v>
      </c>
      <c r="J99" s="754" t="s">
        <v>44</v>
      </c>
      <c r="K99" s="754" t="s">
        <v>44</v>
      </c>
      <c r="L99" s="754" t="s">
        <v>44</v>
      </c>
      <c r="M99" s="753" t="s">
        <v>44</v>
      </c>
      <c r="N99" s="757" t="s">
        <v>44</v>
      </c>
      <c r="O99" s="754" t="s">
        <v>44</v>
      </c>
      <c r="P99" s="754" t="s">
        <v>44</v>
      </c>
      <c r="Q99" s="754" t="s">
        <v>44</v>
      </c>
      <c r="R99" s="754" t="s">
        <v>44</v>
      </c>
      <c r="S99" s="754" t="s">
        <v>44</v>
      </c>
      <c r="T99" s="754" t="s">
        <v>44</v>
      </c>
      <c r="U99" s="754" t="s">
        <v>44</v>
      </c>
      <c r="V99" s="754" t="s">
        <v>44</v>
      </c>
      <c r="W99" s="754" t="s">
        <v>44</v>
      </c>
      <c r="X99" s="754" t="s">
        <v>44</v>
      </c>
      <c r="Y99" s="754" t="s">
        <v>44</v>
      </c>
      <c r="Z99" s="754" t="s">
        <v>44</v>
      </c>
      <c r="AA99" s="754" t="s">
        <v>44</v>
      </c>
      <c r="AB99" s="754" t="s">
        <v>44</v>
      </c>
      <c r="AC99" s="754" t="s">
        <v>44</v>
      </c>
      <c r="AD99" s="754" t="s">
        <v>44</v>
      </c>
      <c r="AE99" s="754" t="s">
        <v>44</v>
      </c>
      <c r="AF99" s="756" t="s">
        <v>53</v>
      </c>
      <c r="AG99" s="757">
        <v>1000</v>
      </c>
      <c r="AH99" s="754">
        <v>500</v>
      </c>
      <c r="AI99" s="754" t="s">
        <v>44</v>
      </c>
      <c r="AJ99" s="753" t="s">
        <v>44</v>
      </c>
      <c r="AK99" s="757" t="s">
        <v>44</v>
      </c>
      <c r="AL99" s="754" t="s">
        <v>44</v>
      </c>
      <c r="AM99" s="753" t="s">
        <v>44</v>
      </c>
      <c r="AN99" s="634">
        <f>SUM(D99:AM99)</f>
        <v>1500</v>
      </c>
      <c r="AO99" s="78"/>
      <c r="AP99" s="78"/>
      <c r="AQ99" s="78"/>
      <c r="AR99" s="78"/>
      <c r="AS99" s="78"/>
      <c r="AT99" s="78"/>
      <c r="AU99" s="78"/>
      <c r="AV99" s="78"/>
    </row>
    <row r="100" spans="1:48" ht="16.5">
      <c r="A100" s="1107"/>
      <c r="B100" s="827"/>
      <c r="C100" s="827"/>
      <c r="D100" s="828"/>
      <c r="E100" s="757"/>
      <c r="F100" s="754"/>
      <c r="G100" s="754"/>
      <c r="H100" s="754"/>
      <c r="I100" s="754"/>
      <c r="J100" s="754"/>
      <c r="K100" s="754"/>
      <c r="L100" s="754"/>
      <c r="M100" s="753"/>
      <c r="N100" s="757"/>
      <c r="O100" s="754"/>
      <c r="P100" s="754"/>
      <c r="Q100" s="754"/>
      <c r="R100" s="754"/>
      <c r="S100" s="754"/>
      <c r="T100" s="754"/>
      <c r="U100" s="754"/>
      <c r="V100" s="754"/>
      <c r="W100" s="754"/>
      <c r="X100" s="754"/>
      <c r="Y100" s="754"/>
      <c r="Z100" s="754"/>
      <c r="AA100" s="754"/>
      <c r="AB100" s="754"/>
      <c r="AC100" s="774"/>
      <c r="AD100" s="754"/>
      <c r="AE100" s="754"/>
      <c r="AF100" s="756"/>
      <c r="AG100" s="757"/>
      <c r="AH100" s="754"/>
      <c r="AI100" s="754"/>
      <c r="AJ100" s="753"/>
      <c r="AK100" s="757"/>
      <c r="AL100" s="754"/>
      <c r="AM100" s="753"/>
      <c r="AN100" s="634"/>
      <c r="AO100" s="78"/>
      <c r="AP100" s="78"/>
      <c r="AQ100" s="78"/>
      <c r="AR100" s="78"/>
      <c r="AS100" s="78"/>
      <c r="AT100" s="78"/>
      <c r="AU100" s="78"/>
      <c r="AV100" s="78"/>
    </row>
    <row r="101" spans="1:48" ht="16.5">
      <c r="A101" s="1107"/>
      <c r="B101" s="827" t="s">
        <v>31</v>
      </c>
      <c r="C101" s="827"/>
      <c r="D101" s="828">
        <v>8000</v>
      </c>
      <c r="E101" s="751">
        <v>150</v>
      </c>
      <c r="F101" s="752">
        <v>100</v>
      </c>
      <c r="G101" s="754">
        <v>100</v>
      </c>
      <c r="H101" s="752">
        <v>75</v>
      </c>
      <c r="I101" s="754">
        <v>10</v>
      </c>
      <c r="J101" s="754">
        <v>30</v>
      </c>
      <c r="K101" s="754" t="s">
        <v>44</v>
      </c>
      <c r="L101" s="754" t="s">
        <v>44</v>
      </c>
      <c r="M101" s="753" t="s">
        <v>44</v>
      </c>
      <c r="N101" s="757">
        <v>550</v>
      </c>
      <c r="O101" s="752">
        <v>700</v>
      </c>
      <c r="P101" s="754" t="s">
        <v>44</v>
      </c>
      <c r="Q101" s="754">
        <f>500+1800</f>
        <v>2300</v>
      </c>
      <c r="R101" s="752">
        <v>100</v>
      </c>
      <c r="S101" s="752">
        <v>75</v>
      </c>
      <c r="T101" s="752">
        <v>250</v>
      </c>
      <c r="U101" s="754" t="s">
        <v>44</v>
      </c>
      <c r="V101" s="752">
        <v>75</v>
      </c>
      <c r="W101" s="752" t="s">
        <v>53</v>
      </c>
      <c r="X101" s="752">
        <v>1000</v>
      </c>
      <c r="Y101" s="754" t="s">
        <v>44</v>
      </c>
      <c r="Z101" s="754" t="s">
        <v>44</v>
      </c>
      <c r="AA101" s="754" t="s">
        <v>44</v>
      </c>
      <c r="AB101" s="754" t="s">
        <v>44</v>
      </c>
      <c r="AC101" s="829">
        <v>25</v>
      </c>
      <c r="AD101" s="754" t="s">
        <v>44</v>
      </c>
      <c r="AE101" s="754">
        <v>250</v>
      </c>
      <c r="AF101" s="756">
        <v>100</v>
      </c>
      <c r="AG101" s="757">
        <v>1000</v>
      </c>
      <c r="AH101" s="754">
        <v>500</v>
      </c>
      <c r="AI101" s="754" t="s">
        <v>44</v>
      </c>
      <c r="AJ101" s="753" t="s">
        <v>44</v>
      </c>
      <c r="AK101" s="757" t="s">
        <v>44</v>
      </c>
      <c r="AL101" s="754" t="s">
        <v>44</v>
      </c>
      <c r="AM101" s="753" t="s">
        <v>44</v>
      </c>
      <c r="AN101" s="634">
        <f>SUM(D101:AM101)</f>
        <v>15390</v>
      </c>
      <c r="AO101" s="78"/>
      <c r="AP101" s="78"/>
      <c r="AQ101" s="78"/>
      <c r="AR101" s="78"/>
      <c r="AS101" s="78"/>
      <c r="AT101" s="78"/>
      <c r="AU101" s="78"/>
      <c r="AV101" s="78"/>
    </row>
    <row r="102" spans="1:48" ht="16.5">
      <c r="A102" s="1107"/>
      <c r="B102" s="827"/>
      <c r="C102" s="827"/>
      <c r="D102" s="828"/>
      <c r="E102" s="757"/>
      <c r="F102" s="754"/>
      <c r="G102" s="754"/>
      <c r="H102" s="754"/>
      <c r="I102" s="754"/>
      <c r="J102" s="754"/>
      <c r="K102" s="754"/>
      <c r="L102" s="754"/>
      <c r="M102" s="753"/>
      <c r="N102" s="757"/>
      <c r="O102" s="754"/>
      <c r="P102" s="754"/>
      <c r="Q102" s="754"/>
      <c r="R102" s="754"/>
      <c r="S102" s="754"/>
      <c r="T102" s="754"/>
      <c r="U102" s="754"/>
      <c r="V102" s="754"/>
      <c r="W102" s="756"/>
      <c r="X102" s="830"/>
      <c r="Y102" s="756"/>
      <c r="Z102" s="756"/>
      <c r="AA102" s="754"/>
      <c r="AB102" s="754"/>
      <c r="AC102" s="774"/>
      <c r="AD102" s="756"/>
      <c r="AE102" s="754"/>
      <c r="AF102" s="756"/>
      <c r="AG102" s="757"/>
      <c r="AH102" s="754"/>
      <c r="AI102" s="756"/>
      <c r="AJ102" s="753"/>
      <c r="AK102" s="757"/>
      <c r="AL102" s="754"/>
      <c r="AM102" s="831"/>
      <c r="AN102" s="634"/>
      <c r="AO102" s="78"/>
      <c r="AP102" s="78"/>
      <c r="AQ102" s="78"/>
      <c r="AR102" s="78"/>
      <c r="AS102" s="78"/>
      <c r="AT102" s="78"/>
      <c r="AU102" s="78"/>
      <c r="AV102" s="78"/>
    </row>
    <row r="103" spans="1:48" ht="16.5">
      <c r="A103" s="1107"/>
      <c r="B103" s="827" t="s">
        <v>32</v>
      </c>
      <c r="C103" s="827"/>
      <c r="D103" s="828"/>
      <c r="E103" s="757" t="s">
        <v>44</v>
      </c>
      <c r="F103" s="754" t="s">
        <v>44</v>
      </c>
      <c r="G103" s="754" t="s">
        <v>44</v>
      </c>
      <c r="H103" s="754" t="s">
        <v>44</v>
      </c>
      <c r="I103" s="754" t="s">
        <v>44</v>
      </c>
      <c r="J103" s="754" t="s">
        <v>44</v>
      </c>
      <c r="K103" s="754" t="s">
        <v>44</v>
      </c>
      <c r="L103" s="754" t="s">
        <v>44</v>
      </c>
      <c r="M103" s="753">
        <v>100</v>
      </c>
      <c r="N103" s="757" t="s">
        <v>44</v>
      </c>
      <c r="O103" s="754" t="s">
        <v>44</v>
      </c>
      <c r="P103" s="754" t="s">
        <v>44</v>
      </c>
      <c r="Q103" s="754" t="s">
        <v>44</v>
      </c>
      <c r="R103" s="754" t="s">
        <v>44</v>
      </c>
      <c r="S103" s="754" t="s">
        <v>44</v>
      </c>
      <c r="T103" s="754" t="s">
        <v>44</v>
      </c>
      <c r="U103" s="754">
        <v>750</v>
      </c>
      <c r="V103" s="752" t="s">
        <v>53</v>
      </c>
      <c r="W103" s="752">
        <v>500</v>
      </c>
      <c r="X103" s="752" t="s">
        <v>53</v>
      </c>
      <c r="Y103" s="754">
        <v>650</v>
      </c>
      <c r="Z103" s="752" t="s">
        <v>53</v>
      </c>
      <c r="AA103" s="754" t="s">
        <v>44</v>
      </c>
      <c r="AB103" s="754" t="s">
        <v>44</v>
      </c>
      <c r="AC103" s="754" t="s">
        <v>44</v>
      </c>
      <c r="AD103" s="754">
        <v>100</v>
      </c>
      <c r="AE103" s="754" t="s">
        <v>44</v>
      </c>
      <c r="AF103" s="756" t="s">
        <v>53</v>
      </c>
      <c r="AG103" s="757">
        <v>1000</v>
      </c>
      <c r="AH103" s="754">
        <v>500</v>
      </c>
      <c r="AI103" s="754">
        <v>200</v>
      </c>
      <c r="AJ103" s="753">
        <v>500</v>
      </c>
      <c r="AK103" s="757" t="s">
        <v>44</v>
      </c>
      <c r="AL103" s="754" t="s">
        <v>44</v>
      </c>
      <c r="AM103" s="753" t="s">
        <v>44</v>
      </c>
      <c r="AN103" s="634">
        <f>SUM(D103:AM103)</f>
        <v>4300</v>
      </c>
      <c r="AO103" s="78"/>
      <c r="AP103" s="78"/>
      <c r="AQ103" s="78"/>
      <c r="AR103" s="78"/>
      <c r="AS103" s="78"/>
      <c r="AT103" s="78"/>
      <c r="AU103" s="78"/>
      <c r="AV103" s="78"/>
    </row>
    <row r="104" spans="1:48" ht="16.5">
      <c r="A104" s="1107"/>
      <c r="B104" s="827"/>
      <c r="C104" s="827"/>
      <c r="D104" s="828"/>
      <c r="E104" s="832"/>
      <c r="F104" s="833"/>
      <c r="G104" s="833"/>
      <c r="H104" s="833"/>
      <c r="I104" s="833"/>
      <c r="J104" s="833"/>
      <c r="K104" s="833"/>
      <c r="L104" s="833"/>
      <c r="M104" s="834"/>
      <c r="N104" s="832"/>
      <c r="O104" s="833"/>
      <c r="P104" s="833"/>
      <c r="Q104" s="833"/>
      <c r="R104" s="833"/>
      <c r="S104" s="833"/>
      <c r="T104" s="833"/>
      <c r="U104" s="833"/>
      <c r="V104" s="835"/>
      <c r="W104" s="836"/>
      <c r="X104" s="835"/>
      <c r="Y104" s="833"/>
      <c r="Z104" s="833"/>
      <c r="AA104" s="833"/>
      <c r="AB104" s="833"/>
      <c r="AC104" s="837"/>
      <c r="AD104" s="836"/>
      <c r="AE104" s="833"/>
      <c r="AF104" s="836"/>
      <c r="AG104" s="832"/>
      <c r="AH104" s="833"/>
      <c r="AI104" s="836"/>
      <c r="AJ104" s="834"/>
      <c r="AK104" s="832"/>
      <c r="AL104" s="833"/>
      <c r="AM104" s="834"/>
      <c r="AN104" s="634"/>
      <c r="AO104" s="78"/>
      <c r="AP104" s="78"/>
      <c r="AQ104" s="78"/>
      <c r="AR104" s="78"/>
      <c r="AS104" s="78"/>
      <c r="AT104" s="78"/>
      <c r="AU104" s="78"/>
      <c r="AV104" s="78"/>
    </row>
    <row r="105" spans="1:48" ht="17.25" thickBot="1">
      <c r="A105" s="1107"/>
      <c r="B105" s="827"/>
      <c r="C105" s="827"/>
      <c r="D105" s="828"/>
      <c r="E105" s="763"/>
      <c r="F105" s="764"/>
      <c r="G105" s="764"/>
      <c r="H105" s="764"/>
      <c r="I105" s="764"/>
      <c r="J105" s="764"/>
      <c r="K105" s="764"/>
      <c r="L105" s="764"/>
      <c r="M105" s="765"/>
      <c r="N105" s="763"/>
      <c r="O105" s="764"/>
      <c r="P105" s="764"/>
      <c r="Q105" s="764"/>
      <c r="R105" s="764"/>
      <c r="S105" s="764"/>
      <c r="T105" s="764"/>
      <c r="U105" s="764"/>
      <c r="V105" s="764"/>
      <c r="W105" s="766"/>
      <c r="X105" s="764"/>
      <c r="Y105" s="764"/>
      <c r="Z105" s="764"/>
      <c r="AA105" s="764"/>
      <c r="AB105" s="764"/>
      <c r="AC105" s="838"/>
      <c r="AD105" s="766"/>
      <c r="AE105" s="764"/>
      <c r="AF105" s="766"/>
      <c r="AG105" s="763"/>
      <c r="AH105" s="764"/>
      <c r="AI105" s="766"/>
      <c r="AJ105" s="765"/>
      <c r="AK105" s="763"/>
      <c r="AL105" s="764"/>
      <c r="AM105" s="765"/>
      <c r="AN105" s="635">
        <f>SUM(AN97:AN103)</f>
        <v>38980</v>
      </c>
      <c r="AO105" s="78"/>
      <c r="AP105" s="78"/>
      <c r="AQ105" s="78"/>
      <c r="AR105" s="78"/>
      <c r="AS105" s="78"/>
      <c r="AT105" s="78"/>
      <c r="AU105" s="78"/>
      <c r="AV105" s="78"/>
    </row>
    <row r="106" spans="1:48" ht="17.25" thickBot="1">
      <c r="A106" s="585"/>
      <c r="B106" s="585"/>
      <c r="C106" s="585"/>
      <c r="D106" s="585"/>
      <c r="E106" s="585"/>
      <c r="F106" s="585"/>
      <c r="G106" s="585"/>
      <c r="H106" s="585"/>
      <c r="I106" s="585"/>
      <c r="J106" s="585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585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78"/>
      <c r="AP106" s="78"/>
      <c r="AQ106" s="78"/>
      <c r="AR106" s="78"/>
      <c r="AS106" s="78"/>
      <c r="AT106" s="78"/>
      <c r="AU106" s="78"/>
      <c r="AV106" s="78"/>
    </row>
    <row r="107" spans="1:48" ht="17.25" customHeight="1" thickBot="1">
      <c r="A107" s="1076" t="s">
        <v>80</v>
      </c>
      <c r="B107" s="1079" t="s">
        <v>247</v>
      </c>
      <c r="C107" s="1082" t="s">
        <v>213</v>
      </c>
      <c r="D107" s="1110" t="s">
        <v>248</v>
      </c>
      <c r="E107" s="1096" t="s">
        <v>253</v>
      </c>
      <c r="F107" s="1096"/>
      <c r="G107" s="1096"/>
      <c r="H107" s="1096"/>
      <c r="I107" s="1096"/>
      <c r="J107" s="1096"/>
      <c r="K107" s="1096"/>
      <c r="L107" s="1096"/>
      <c r="M107" s="1096"/>
      <c r="N107" s="1097"/>
      <c r="O107" s="1097"/>
      <c r="P107" s="1097"/>
      <c r="Q107" s="1097"/>
      <c r="R107" s="1097"/>
      <c r="S107" s="1097"/>
      <c r="T107" s="1097"/>
      <c r="U107" s="1097"/>
      <c r="V107" s="1097"/>
      <c r="W107" s="1097"/>
      <c r="X107" s="1097"/>
      <c r="Y107" s="1097"/>
      <c r="Z107" s="1097"/>
      <c r="AA107" s="1097"/>
      <c r="AB107" s="1097"/>
      <c r="AC107" s="1097"/>
      <c r="AD107" s="723"/>
      <c r="AE107" s="723"/>
      <c r="AF107" s="723"/>
      <c r="AG107" s="1098" t="s">
        <v>250</v>
      </c>
      <c r="AH107" s="1099"/>
      <c r="AI107" s="1099"/>
      <c r="AJ107" s="1100"/>
      <c r="AK107" s="1085" t="s">
        <v>251</v>
      </c>
      <c r="AL107" s="1086"/>
      <c r="AM107" s="1087"/>
      <c r="AN107" s="1091" t="s">
        <v>252</v>
      </c>
      <c r="AO107" s="78"/>
      <c r="AP107" s="78"/>
      <c r="AQ107" s="78"/>
      <c r="AR107" s="78"/>
      <c r="AS107" s="78"/>
      <c r="AT107" s="78"/>
      <c r="AU107" s="78"/>
      <c r="AV107" s="78"/>
    </row>
    <row r="108" spans="1:48" ht="17.25" customHeight="1" thickBot="1">
      <c r="A108" s="1077"/>
      <c r="B108" s="1080"/>
      <c r="C108" s="1083"/>
      <c r="D108" s="1111"/>
      <c r="E108" s="1072" t="s">
        <v>226</v>
      </c>
      <c r="F108" s="1072"/>
      <c r="G108" s="1072"/>
      <c r="H108" s="1072"/>
      <c r="I108" s="1072"/>
      <c r="J108" s="1072"/>
      <c r="K108" s="1072"/>
      <c r="L108" s="1072"/>
      <c r="M108" s="1072"/>
      <c r="N108" s="1094" t="s">
        <v>249</v>
      </c>
      <c r="O108" s="1095"/>
      <c r="P108" s="1095"/>
      <c r="Q108" s="1095"/>
      <c r="R108" s="1095"/>
      <c r="S108" s="1095"/>
      <c r="T108" s="1095"/>
      <c r="U108" s="1095"/>
      <c r="V108" s="1095"/>
      <c r="W108" s="1095"/>
      <c r="X108" s="1095"/>
      <c r="Y108" s="1095"/>
      <c r="Z108" s="1095"/>
      <c r="AA108" s="1095"/>
      <c r="AB108" s="1095"/>
      <c r="AC108" s="1095"/>
      <c r="AD108" s="1095"/>
      <c r="AE108" s="1095"/>
      <c r="AF108" s="1095"/>
      <c r="AG108" s="1101"/>
      <c r="AH108" s="1102"/>
      <c r="AI108" s="1102"/>
      <c r="AJ108" s="1103"/>
      <c r="AK108" s="1088"/>
      <c r="AL108" s="1089"/>
      <c r="AM108" s="1090"/>
      <c r="AN108" s="1092"/>
      <c r="AO108" s="78"/>
      <c r="AP108" s="78"/>
      <c r="AQ108" s="78"/>
      <c r="AR108" s="78"/>
      <c r="AS108" s="78"/>
      <c r="AT108" s="78"/>
      <c r="AU108" s="78"/>
      <c r="AV108" s="78"/>
    </row>
    <row r="109" spans="1:48" ht="17.25" thickBot="1">
      <c r="A109" s="1078"/>
      <c r="B109" s="1081"/>
      <c r="C109" s="1084"/>
      <c r="D109" s="1112"/>
      <c r="E109" s="724">
        <v>1</v>
      </c>
      <c r="F109" s="725">
        <v>2</v>
      </c>
      <c r="G109" s="725">
        <v>3</v>
      </c>
      <c r="H109" s="726">
        <v>4</v>
      </c>
      <c r="I109" s="725">
        <v>5</v>
      </c>
      <c r="J109" s="727">
        <v>6</v>
      </c>
      <c r="K109" s="725">
        <v>7</v>
      </c>
      <c r="L109" s="725">
        <v>8</v>
      </c>
      <c r="M109" s="725">
        <v>9</v>
      </c>
      <c r="N109" s="728">
        <v>1</v>
      </c>
      <c r="O109" s="729">
        <v>2</v>
      </c>
      <c r="P109" s="729">
        <v>3</v>
      </c>
      <c r="Q109" s="727">
        <v>4</v>
      </c>
      <c r="R109" s="725">
        <v>5</v>
      </c>
      <c r="S109" s="730">
        <v>6</v>
      </c>
      <c r="T109" s="725">
        <v>7</v>
      </c>
      <c r="U109" s="730">
        <v>8</v>
      </c>
      <c r="V109" s="725">
        <v>9</v>
      </c>
      <c r="W109" s="730">
        <v>10</v>
      </c>
      <c r="X109" s="725">
        <v>11</v>
      </c>
      <c r="Y109" s="730">
        <v>12</v>
      </c>
      <c r="Z109" s="725">
        <v>13</v>
      </c>
      <c r="AA109" s="731">
        <v>14</v>
      </c>
      <c r="AB109" s="732">
        <v>15</v>
      </c>
      <c r="AC109" s="725">
        <v>16</v>
      </c>
      <c r="AD109" s="725">
        <v>17</v>
      </c>
      <c r="AE109" s="732">
        <v>18</v>
      </c>
      <c r="AF109" s="725">
        <v>19</v>
      </c>
      <c r="AG109" s="725">
        <v>1</v>
      </c>
      <c r="AH109" s="733">
        <v>2</v>
      </c>
      <c r="AI109" s="725">
        <v>3</v>
      </c>
      <c r="AJ109" s="734">
        <v>4</v>
      </c>
      <c r="AK109" s="725">
        <v>1</v>
      </c>
      <c r="AL109" s="732">
        <v>2</v>
      </c>
      <c r="AM109" s="725">
        <v>3</v>
      </c>
      <c r="AN109" s="1092"/>
      <c r="AO109" s="78"/>
      <c r="AP109" s="78"/>
      <c r="AQ109" s="78"/>
      <c r="AR109" s="78"/>
      <c r="AS109" s="78"/>
      <c r="AT109" s="78"/>
      <c r="AU109" s="78"/>
      <c r="AV109" s="78"/>
    </row>
    <row r="110" spans="1:48" ht="116.25" thickBot="1">
      <c r="A110" s="735">
        <v>7</v>
      </c>
      <c r="B110" s="639" t="s">
        <v>272</v>
      </c>
      <c r="C110" s="642" t="s">
        <v>273</v>
      </c>
      <c r="D110" s="736"/>
      <c r="E110" s="737" t="s">
        <v>1</v>
      </c>
      <c r="F110" s="738" t="s">
        <v>2</v>
      </c>
      <c r="G110" s="737" t="s">
        <v>265</v>
      </c>
      <c r="H110" s="737" t="s">
        <v>4</v>
      </c>
      <c r="I110" s="737" t="s">
        <v>5</v>
      </c>
      <c r="J110" s="738" t="s">
        <v>221</v>
      </c>
      <c r="K110" s="739" t="s">
        <v>7</v>
      </c>
      <c r="L110" s="738" t="s">
        <v>8</v>
      </c>
      <c r="M110" s="737" t="s">
        <v>254</v>
      </c>
      <c r="N110" s="737" t="s">
        <v>15</v>
      </c>
      <c r="O110" s="740" t="s">
        <v>17</v>
      </c>
      <c r="P110" s="737" t="s">
        <v>232</v>
      </c>
      <c r="Q110" s="740" t="s">
        <v>19</v>
      </c>
      <c r="R110" s="737" t="s">
        <v>20</v>
      </c>
      <c r="S110" s="740" t="s">
        <v>21</v>
      </c>
      <c r="T110" s="737" t="s">
        <v>256</v>
      </c>
      <c r="U110" s="740" t="s">
        <v>25</v>
      </c>
      <c r="V110" s="737" t="s">
        <v>26</v>
      </c>
      <c r="W110" s="740" t="s">
        <v>27</v>
      </c>
      <c r="X110" s="737" t="s">
        <v>28</v>
      </c>
      <c r="Y110" s="740" t="s">
        <v>94</v>
      </c>
      <c r="Z110" s="737" t="s">
        <v>95</v>
      </c>
      <c r="AA110" s="740" t="s">
        <v>96</v>
      </c>
      <c r="AB110" s="737" t="s">
        <v>222</v>
      </c>
      <c r="AC110" s="740" t="s">
        <v>234</v>
      </c>
      <c r="AD110" s="737" t="s">
        <v>255</v>
      </c>
      <c r="AE110" s="740" t="s">
        <v>93</v>
      </c>
      <c r="AF110" s="737" t="s">
        <v>262</v>
      </c>
      <c r="AG110" s="741" t="s">
        <v>10</v>
      </c>
      <c r="AH110" s="737" t="s">
        <v>223</v>
      </c>
      <c r="AI110" s="737" t="s">
        <v>12</v>
      </c>
      <c r="AJ110" s="742" t="s">
        <v>13</v>
      </c>
      <c r="AK110" s="743" t="s">
        <v>22</v>
      </c>
      <c r="AL110" s="737" t="s">
        <v>23</v>
      </c>
      <c r="AM110" s="744" t="s">
        <v>235</v>
      </c>
      <c r="AN110" s="1093"/>
      <c r="AO110" s="78"/>
      <c r="AP110" s="78"/>
      <c r="AQ110" s="78"/>
      <c r="AR110" s="78"/>
      <c r="AS110" s="78"/>
      <c r="AT110" s="78"/>
      <c r="AU110" s="78"/>
      <c r="AV110" s="78"/>
    </row>
    <row r="111" spans="1:48" ht="33">
      <c r="A111" s="1073"/>
      <c r="B111" s="631" t="s">
        <v>37</v>
      </c>
      <c r="C111" s="341"/>
      <c r="D111" s="545"/>
      <c r="E111" s="768" t="s">
        <v>45</v>
      </c>
      <c r="F111" s="268" t="s">
        <v>46</v>
      </c>
      <c r="G111" s="268"/>
      <c r="H111" s="268" t="s">
        <v>38</v>
      </c>
      <c r="I111" s="268" t="s">
        <v>39</v>
      </c>
      <c r="J111" s="268" t="s">
        <v>40</v>
      </c>
      <c r="K111" s="268" t="s">
        <v>41</v>
      </c>
      <c r="L111" s="268" t="s">
        <v>42</v>
      </c>
      <c r="M111" s="769" t="s">
        <v>43</v>
      </c>
      <c r="N111" s="768" t="s">
        <v>51</v>
      </c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770"/>
      <c r="AD111" s="268" t="s">
        <v>43</v>
      </c>
      <c r="AE111" s="268"/>
      <c r="AF111" s="770"/>
      <c r="AG111" s="768" t="s">
        <v>47</v>
      </c>
      <c r="AH111" s="268" t="s">
        <v>48</v>
      </c>
      <c r="AI111" s="268" t="s">
        <v>49</v>
      </c>
      <c r="AJ111" s="769" t="s">
        <v>50</v>
      </c>
      <c r="AK111" s="768"/>
      <c r="AL111" s="268"/>
      <c r="AM111" s="769"/>
      <c r="AN111" s="634"/>
      <c r="AO111" s="78"/>
      <c r="AP111" s="78"/>
      <c r="AQ111" s="78"/>
      <c r="AR111" s="78"/>
      <c r="AS111" s="78"/>
      <c r="AT111" s="78"/>
      <c r="AU111" s="78"/>
      <c r="AV111" s="78"/>
    </row>
    <row r="112" spans="1:48" ht="16.5">
      <c r="A112" s="1074"/>
      <c r="B112" s="749" t="s">
        <v>29</v>
      </c>
      <c r="C112" s="749"/>
      <c r="D112" s="771">
        <v>15000</v>
      </c>
      <c r="E112" s="751">
        <v>150</v>
      </c>
      <c r="F112" s="752">
        <v>100</v>
      </c>
      <c r="G112" s="752">
        <v>100</v>
      </c>
      <c r="H112" s="752">
        <v>75</v>
      </c>
      <c r="I112" s="752">
        <v>10</v>
      </c>
      <c r="J112" s="752">
        <v>30</v>
      </c>
      <c r="K112" s="752">
        <v>300</v>
      </c>
      <c r="L112" s="752">
        <v>300</v>
      </c>
      <c r="M112" s="753" t="s">
        <v>44</v>
      </c>
      <c r="N112" s="751">
        <v>550</v>
      </c>
      <c r="O112" s="752">
        <v>700</v>
      </c>
      <c r="P112" s="754" t="s">
        <v>44</v>
      </c>
      <c r="Q112" s="752">
        <v>3300</v>
      </c>
      <c r="R112" s="752">
        <v>100</v>
      </c>
      <c r="S112" s="752">
        <v>75</v>
      </c>
      <c r="T112" s="752">
        <v>250</v>
      </c>
      <c r="U112" s="754" t="s">
        <v>44</v>
      </c>
      <c r="V112" s="752">
        <v>75</v>
      </c>
      <c r="W112" s="754" t="s">
        <v>44</v>
      </c>
      <c r="X112" s="752">
        <v>1000</v>
      </c>
      <c r="Y112" s="754" t="s">
        <v>44</v>
      </c>
      <c r="Z112" s="754" t="s">
        <v>44</v>
      </c>
      <c r="AA112" s="754" t="s">
        <v>44</v>
      </c>
      <c r="AB112" s="755">
        <v>500</v>
      </c>
      <c r="AC112" s="756">
        <v>25</v>
      </c>
      <c r="AD112" s="754" t="s">
        <v>44</v>
      </c>
      <c r="AE112" s="754">
        <v>200</v>
      </c>
      <c r="AF112" s="756">
        <v>100</v>
      </c>
      <c r="AG112" s="751">
        <v>1000</v>
      </c>
      <c r="AH112" s="752">
        <v>500</v>
      </c>
      <c r="AI112" s="754" t="s">
        <v>44</v>
      </c>
      <c r="AJ112" s="753" t="s">
        <v>44</v>
      </c>
      <c r="AK112" s="757" t="s">
        <v>44</v>
      </c>
      <c r="AL112" s="752">
        <v>100</v>
      </c>
      <c r="AM112" s="758">
        <v>500</v>
      </c>
      <c r="AN112" s="634">
        <f>SUM(D112:AM112)</f>
        <v>25040</v>
      </c>
      <c r="AO112" s="78"/>
      <c r="AP112" s="78"/>
      <c r="AQ112" s="78"/>
      <c r="AR112" s="78"/>
      <c r="AS112" s="78"/>
      <c r="AT112" s="78"/>
      <c r="AU112" s="78"/>
      <c r="AV112" s="78"/>
    </row>
    <row r="113" spans="1:48" ht="16.5">
      <c r="A113" s="1074"/>
      <c r="B113" s="749"/>
      <c r="C113" s="749"/>
      <c r="D113" s="771"/>
      <c r="E113" s="757"/>
      <c r="F113" s="754"/>
      <c r="G113" s="754"/>
      <c r="H113" s="754"/>
      <c r="I113" s="754"/>
      <c r="J113" s="754"/>
      <c r="K113" s="754"/>
      <c r="L113" s="754"/>
      <c r="M113" s="753"/>
      <c r="N113" s="757"/>
      <c r="O113" s="754"/>
      <c r="P113" s="773"/>
      <c r="Q113" s="754"/>
      <c r="R113" s="754"/>
      <c r="S113" s="754"/>
      <c r="T113" s="754"/>
      <c r="U113" s="754"/>
      <c r="V113" s="754"/>
      <c r="W113" s="754"/>
      <c r="X113" s="754"/>
      <c r="Y113" s="754"/>
      <c r="Z113" s="754"/>
      <c r="AA113" s="754"/>
      <c r="AB113" s="754"/>
      <c r="AC113" s="774"/>
      <c r="AD113" s="754"/>
      <c r="AE113" s="754"/>
      <c r="AF113" s="756"/>
      <c r="AG113" s="757"/>
      <c r="AH113" s="754"/>
      <c r="AI113" s="754"/>
      <c r="AJ113" s="753"/>
      <c r="AK113" s="757"/>
      <c r="AL113" s="754"/>
      <c r="AM113" s="753"/>
      <c r="AN113" s="634"/>
      <c r="AO113" s="78"/>
      <c r="AP113" s="78"/>
      <c r="AQ113" s="78"/>
      <c r="AR113" s="78"/>
      <c r="AS113" s="78"/>
      <c r="AT113" s="78"/>
      <c r="AU113" s="78"/>
      <c r="AV113" s="78"/>
    </row>
    <row r="114" spans="1:48" ht="16.5">
      <c r="A114" s="1074"/>
      <c r="B114" s="749" t="s">
        <v>30</v>
      </c>
      <c r="C114" s="749"/>
      <c r="D114" s="771"/>
      <c r="E114" s="757" t="s">
        <v>44</v>
      </c>
      <c r="F114" s="754" t="s">
        <v>44</v>
      </c>
      <c r="G114" s="754" t="s">
        <v>44</v>
      </c>
      <c r="H114" s="754" t="s">
        <v>44</v>
      </c>
      <c r="I114" s="754" t="s">
        <v>44</v>
      </c>
      <c r="J114" s="754" t="s">
        <v>44</v>
      </c>
      <c r="K114" s="754" t="s">
        <v>44</v>
      </c>
      <c r="L114" s="754" t="s">
        <v>44</v>
      </c>
      <c r="M114" s="753" t="s">
        <v>44</v>
      </c>
      <c r="N114" s="757" t="s">
        <v>44</v>
      </c>
      <c r="O114" s="754" t="s">
        <v>44</v>
      </c>
      <c r="P114" s="754" t="s">
        <v>44</v>
      </c>
      <c r="Q114" s="754" t="s">
        <v>44</v>
      </c>
      <c r="R114" s="754" t="s">
        <v>44</v>
      </c>
      <c r="S114" s="754" t="s">
        <v>44</v>
      </c>
      <c r="T114" s="754" t="s">
        <v>44</v>
      </c>
      <c r="U114" s="754" t="s">
        <v>44</v>
      </c>
      <c r="V114" s="754" t="s">
        <v>44</v>
      </c>
      <c r="W114" s="754" t="s">
        <v>44</v>
      </c>
      <c r="X114" s="754" t="s">
        <v>44</v>
      </c>
      <c r="Y114" s="754" t="s">
        <v>44</v>
      </c>
      <c r="Z114" s="754" t="s">
        <v>44</v>
      </c>
      <c r="AA114" s="754" t="s">
        <v>44</v>
      </c>
      <c r="AB114" s="754" t="s">
        <v>44</v>
      </c>
      <c r="AC114" s="754" t="s">
        <v>44</v>
      </c>
      <c r="AD114" s="754" t="s">
        <v>44</v>
      </c>
      <c r="AE114" s="754" t="s">
        <v>44</v>
      </c>
      <c r="AF114" s="754" t="s">
        <v>44</v>
      </c>
      <c r="AG114" s="751">
        <v>1000</v>
      </c>
      <c r="AH114" s="752">
        <v>500</v>
      </c>
      <c r="AI114" s="754" t="s">
        <v>44</v>
      </c>
      <c r="AJ114" s="753" t="s">
        <v>44</v>
      </c>
      <c r="AK114" s="757" t="s">
        <v>44</v>
      </c>
      <c r="AL114" s="754" t="s">
        <v>44</v>
      </c>
      <c r="AM114" s="753" t="s">
        <v>44</v>
      </c>
      <c r="AN114" s="634">
        <f>SUM(D114:AM114)</f>
        <v>1500</v>
      </c>
      <c r="AO114" s="78"/>
      <c r="AP114" s="78"/>
      <c r="AQ114" s="78"/>
      <c r="AR114" s="78"/>
      <c r="AS114" s="78"/>
      <c r="AT114" s="78"/>
      <c r="AU114" s="78"/>
      <c r="AV114" s="78"/>
    </row>
    <row r="115" spans="1:48" ht="16.5">
      <c r="A115" s="1074"/>
      <c r="B115" s="749"/>
      <c r="C115" s="749"/>
      <c r="D115" s="771"/>
      <c r="E115" s="757"/>
      <c r="F115" s="754"/>
      <c r="G115" s="754"/>
      <c r="H115" s="754"/>
      <c r="I115" s="754"/>
      <c r="J115" s="754"/>
      <c r="K115" s="754"/>
      <c r="L115" s="754"/>
      <c r="M115" s="753"/>
      <c r="N115" s="757"/>
      <c r="O115" s="754"/>
      <c r="P115" s="773"/>
      <c r="Q115" s="754"/>
      <c r="R115" s="754"/>
      <c r="S115" s="754"/>
      <c r="T115" s="754"/>
      <c r="U115" s="754"/>
      <c r="V115" s="754"/>
      <c r="W115" s="754"/>
      <c r="X115" s="754"/>
      <c r="Y115" s="754"/>
      <c r="Z115" s="754"/>
      <c r="AA115" s="754"/>
      <c r="AB115" s="754"/>
      <c r="AC115" s="774"/>
      <c r="AD115" s="754"/>
      <c r="AE115" s="754"/>
      <c r="AF115" s="756"/>
      <c r="AG115" s="757"/>
      <c r="AH115" s="754"/>
      <c r="AI115" s="754"/>
      <c r="AJ115" s="753"/>
      <c r="AK115" s="757"/>
      <c r="AL115" s="754"/>
      <c r="AM115" s="753"/>
      <c r="AN115" s="634"/>
      <c r="AO115" s="78"/>
      <c r="AP115" s="78"/>
      <c r="AQ115" s="78"/>
      <c r="AR115" s="78"/>
      <c r="AS115" s="78"/>
      <c r="AT115" s="78"/>
      <c r="AU115" s="78"/>
      <c r="AV115" s="78"/>
    </row>
    <row r="116" spans="1:48" ht="16.5">
      <c r="A116" s="1074"/>
      <c r="B116" s="749" t="s">
        <v>31</v>
      </c>
      <c r="C116" s="749"/>
      <c r="D116" s="771">
        <v>15000</v>
      </c>
      <c r="E116" s="751">
        <v>150</v>
      </c>
      <c r="F116" s="752">
        <v>100</v>
      </c>
      <c r="G116" s="752">
        <v>100</v>
      </c>
      <c r="H116" s="752">
        <v>75</v>
      </c>
      <c r="I116" s="752">
        <v>10</v>
      </c>
      <c r="J116" s="752">
        <v>30</v>
      </c>
      <c r="K116" s="754" t="s">
        <v>44</v>
      </c>
      <c r="L116" s="754" t="s">
        <v>44</v>
      </c>
      <c r="M116" s="753" t="s">
        <v>44</v>
      </c>
      <c r="N116" s="751">
        <v>550</v>
      </c>
      <c r="O116" s="752">
        <v>700</v>
      </c>
      <c r="P116" s="754" t="s">
        <v>44</v>
      </c>
      <c r="Q116" s="752">
        <v>3100</v>
      </c>
      <c r="R116" s="752">
        <v>100</v>
      </c>
      <c r="S116" s="752">
        <v>75</v>
      </c>
      <c r="T116" s="752">
        <v>250</v>
      </c>
      <c r="U116" s="754" t="s">
        <v>44</v>
      </c>
      <c r="V116" s="752">
        <v>75</v>
      </c>
      <c r="W116" s="754" t="s">
        <v>44</v>
      </c>
      <c r="X116" s="752">
        <v>1000</v>
      </c>
      <c r="Y116" s="754" t="s">
        <v>44</v>
      </c>
      <c r="Z116" s="754" t="s">
        <v>44</v>
      </c>
      <c r="AA116" s="754" t="s">
        <v>44</v>
      </c>
      <c r="AB116" s="755">
        <v>500</v>
      </c>
      <c r="AC116" s="756">
        <v>25</v>
      </c>
      <c r="AD116" s="754" t="s">
        <v>44</v>
      </c>
      <c r="AE116" s="754">
        <v>200</v>
      </c>
      <c r="AF116" s="756">
        <v>100</v>
      </c>
      <c r="AG116" s="751">
        <v>1000</v>
      </c>
      <c r="AH116" s="752">
        <v>500</v>
      </c>
      <c r="AI116" s="754" t="s">
        <v>44</v>
      </c>
      <c r="AJ116" s="753" t="s">
        <v>44</v>
      </c>
      <c r="AK116" s="757" t="s">
        <v>44</v>
      </c>
      <c r="AL116" s="754" t="s">
        <v>44</v>
      </c>
      <c r="AM116" s="753" t="s">
        <v>44</v>
      </c>
      <c r="AN116" s="634">
        <f>SUM(D116:AM116)</f>
        <v>23640</v>
      </c>
      <c r="AO116" s="78"/>
      <c r="AP116" s="78"/>
      <c r="AQ116" s="78"/>
      <c r="AR116" s="78"/>
      <c r="AS116" s="78"/>
      <c r="AT116" s="78"/>
      <c r="AU116" s="78"/>
      <c r="AV116" s="78"/>
    </row>
    <row r="117" spans="1:48" ht="16.5">
      <c r="A117" s="1074"/>
      <c r="B117" s="749"/>
      <c r="C117" s="749"/>
      <c r="D117" s="771"/>
      <c r="E117" s="757"/>
      <c r="F117" s="754"/>
      <c r="G117" s="754"/>
      <c r="H117" s="754"/>
      <c r="I117" s="754"/>
      <c r="J117" s="754"/>
      <c r="K117" s="754"/>
      <c r="L117" s="754"/>
      <c r="M117" s="753"/>
      <c r="N117" s="757"/>
      <c r="O117" s="754"/>
      <c r="P117" s="773"/>
      <c r="Q117" s="754"/>
      <c r="R117" s="754"/>
      <c r="S117" s="754"/>
      <c r="T117" s="754"/>
      <c r="U117" s="754"/>
      <c r="V117" s="754"/>
      <c r="W117" s="756"/>
      <c r="X117" s="754"/>
      <c r="Y117" s="756"/>
      <c r="Z117" s="756"/>
      <c r="AA117" s="754"/>
      <c r="AB117" s="754"/>
      <c r="AC117" s="774"/>
      <c r="AD117" s="756"/>
      <c r="AE117" s="754"/>
      <c r="AF117" s="756"/>
      <c r="AG117" s="757"/>
      <c r="AH117" s="754"/>
      <c r="AI117" s="754"/>
      <c r="AJ117" s="753"/>
      <c r="AK117" s="757"/>
      <c r="AL117" s="754"/>
      <c r="AM117" s="753"/>
      <c r="AN117" s="634"/>
      <c r="AO117" s="78"/>
      <c r="AP117" s="78"/>
      <c r="AQ117" s="78"/>
      <c r="AR117" s="78"/>
      <c r="AS117" s="78"/>
      <c r="AT117" s="78"/>
      <c r="AU117" s="78"/>
      <c r="AV117" s="78"/>
    </row>
    <row r="118" spans="1:48" ht="16.5">
      <c r="A118" s="1074"/>
      <c r="B118" s="749" t="s">
        <v>32</v>
      </c>
      <c r="C118" s="749"/>
      <c r="D118" s="771"/>
      <c r="E118" s="757" t="s">
        <v>44</v>
      </c>
      <c r="F118" s="754" t="s">
        <v>44</v>
      </c>
      <c r="G118" s="754" t="s">
        <v>44</v>
      </c>
      <c r="H118" s="754" t="s">
        <v>44</v>
      </c>
      <c r="I118" s="754" t="s">
        <v>44</v>
      </c>
      <c r="J118" s="754" t="s">
        <v>44</v>
      </c>
      <c r="K118" s="754" t="s">
        <v>44</v>
      </c>
      <c r="L118" s="754" t="s">
        <v>44</v>
      </c>
      <c r="M118" s="753" t="s">
        <v>44</v>
      </c>
      <c r="N118" s="757" t="s">
        <v>44</v>
      </c>
      <c r="O118" s="754" t="s">
        <v>44</v>
      </c>
      <c r="P118" s="754" t="s">
        <v>44</v>
      </c>
      <c r="Q118" s="754" t="s">
        <v>44</v>
      </c>
      <c r="R118" s="754" t="s">
        <v>44</v>
      </c>
      <c r="S118" s="754" t="s">
        <v>44</v>
      </c>
      <c r="T118" s="754" t="s">
        <v>44</v>
      </c>
      <c r="U118" s="754" t="s">
        <v>44</v>
      </c>
      <c r="V118" s="754" t="s">
        <v>44</v>
      </c>
      <c r="W118" s="754" t="s">
        <v>44</v>
      </c>
      <c r="X118" s="754" t="s">
        <v>44</v>
      </c>
      <c r="Y118" s="754" t="s">
        <v>44</v>
      </c>
      <c r="Z118" s="754" t="s">
        <v>44</v>
      </c>
      <c r="AA118" s="754" t="s">
        <v>44</v>
      </c>
      <c r="AB118" s="754" t="s">
        <v>44</v>
      </c>
      <c r="AC118" s="754" t="s">
        <v>44</v>
      </c>
      <c r="AD118" s="754" t="s">
        <v>44</v>
      </c>
      <c r="AE118" s="754" t="s">
        <v>44</v>
      </c>
      <c r="AF118" s="754" t="s">
        <v>44</v>
      </c>
      <c r="AG118" s="751">
        <v>1000</v>
      </c>
      <c r="AH118" s="752">
        <v>500</v>
      </c>
      <c r="AI118" s="754" t="s">
        <v>44</v>
      </c>
      <c r="AJ118" s="753" t="s">
        <v>44</v>
      </c>
      <c r="AK118" s="757" t="s">
        <v>44</v>
      </c>
      <c r="AL118" s="754" t="s">
        <v>44</v>
      </c>
      <c r="AM118" s="753" t="s">
        <v>44</v>
      </c>
      <c r="AN118" s="634">
        <f>SUM(D118:AM118)</f>
        <v>1500</v>
      </c>
      <c r="AO118" s="78"/>
      <c r="AP118" s="78"/>
      <c r="AQ118" s="78"/>
      <c r="AR118" s="78"/>
      <c r="AS118" s="78"/>
      <c r="AT118" s="78"/>
      <c r="AU118" s="78"/>
      <c r="AV118" s="78"/>
    </row>
    <row r="119" spans="1:48" ht="16.5">
      <c r="A119" s="1074"/>
      <c r="B119" s="749"/>
      <c r="C119" s="749"/>
      <c r="D119" s="771"/>
      <c r="E119" s="757"/>
      <c r="F119" s="754"/>
      <c r="G119" s="754"/>
      <c r="H119" s="754"/>
      <c r="I119" s="754"/>
      <c r="J119" s="754"/>
      <c r="K119" s="754"/>
      <c r="L119" s="754"/>
      <c r="M119" s="753"/>
      <c r="N119" s="757"/>
      <c r="O119" s="754"/>
      <c r="P119" s="773"/>
      <c r="Q119" s="754"/>
      <c r="R119" s="754"/>
      <c r="S119" s="754"/>
      <c r="T119" s="754"/>
      <c r="U119" s="754"/>
      <c r="V119" s="754"/>
      <c r="W119" s="756"/>
      <c r="X119" s="754"/>
      <c r="Y119" s="754"/>
      <c r="Z119" s="754"/>
      <c r="AA119" s="754"/>
      <c r="AB119" s="754"/>
      <c r="AC119" s="774"/>
      <c r="AD119" s="756"/>
      <c r="AE119" s="754"/>
      <c r="AF119" s="756"/>
      <c r="AG119" s="757"/>
      <c r="AH119" s="754"/>
      <c r="AI119" s="754"/>
      <c r="AJ119" s="753"/>
      <c r="AK119" s="757"/>
      <c r="AL119" s="754"/>
      <c r="AM119" s="753"/>
      <c r="AN119" s="634"/>
      <c r="AO119" s="78"/>
      <c r="AP119" s="78"/>
      <c r="AQ119" s="78"/>
      <c r="AR119" s="78"/>
      <c r="AS119" s="78"/>
      <c r="AT119" s="78"/>
      <c r="AU119" s="78"/>
      <c r="AV119" s="78"/>
    </row>
    <row r="120" spans="1:48" ht="16.5">
      <c r="A120" s="1074"/>
      <c r="B120" s="749" t="s">
        <v>33</v>
      </c>
      <c r="C120" s="749"/>
      <c r="D120" s="771">
        <v>15000</v>
      </c>
      <c r="E120" s="751">
        <v>150</v>
      </c>
      <c r="F120" s="752">
        <v>100</v>
      </c>
      <c r="G120" s="752">
        <v>100</v>
      </c>
      <c r="H120" s="752">
        <v>75</v>
      </c>
      <c r="I120" s="752">
        <v>10</v>
      </c>
      <c r="J120" s="752">
        <v>30</v>
      </c>
      <c r="K120" s="754" t="s">
        <v>44</v>
      </c>
      <c r="L120" s="754" t="s">
        <v>44</v>
      </c>
      <c r="M120" s="753" t="s">
        <v>44</v>
      </c>
      <c r="N120" s="751">
        <v>550</v>
      </c>
      <c r="O120" s="752">
        <v>700</v>
      </c>
      <c r="P120" s="754" t="s">
        <v>44</v>
      </c>
      <c r="Q120" s="752">
        <v>3200</v>
      </c>
      <c r="R120" s="752">
        <v>100</v>
      </c>
      <c r="S120" s="752">
        <v>75</v>
      </c>
      <c r="T120" s="752">
        <v>250</v>
      </c>
      <c r="U120" s="754">
        <v>500</v>
      </c>
      <c r="V120" s="752">
        <v>75</v>
      </c>
      <c r="W120" s="754" t="s">
        <v>44</v>
      </c>
      <c r="X120" s="752">
        <v>1000</v>
      </c>
      <c r="Y120" s="754" t="s">
        <v>44</v>
      </c>
      <c r="Z120" s="754" t="s">
        <v>44</v>
      </c>
      <c r="AA120" s="754" t="s">
        <v>44</v>
      </c>
      <c r="AB120" s="755">
        <v>500</v>
      </c>
      <c r="AC120" s="756">
        <v>25</v>
      </c>
      <c r="AD120" s="754" t="s">
        <v>44</v>
      </c>
      <c r="AE120" s="754">
        <v>200</v>
      </c>
      <c r="AF120" s="756">
        <v>100</v>
      </c>
      <c r="AG120" s="751">
        <v>1000</v>
      </c>
      <c r="AH120" s="754">
        <v>500</v>
      </c>
      <c r="AI120" s="754" t="s">
        <v>44</v>
      </c>
      <c r="AJ120" s="753" t="s">
        <v>44</v>
      </c>
      <c r="AK120" s="757" t="s">
        <v>44</v>
      </c>
      <c r="AL120" s="754" t="s">
        <v>44</v>
      </c>
      <c r="AM120" s="753" t="s">
        <v>44</v>
      </c>
      <c r="AN120" s="634">
        <f>SUM(D120:AM120)</f>
        <v>24240</v>
      </c>
      <c r="AO120" s="78"/>
      <c r="AP120" s="78"/>
      <c r="AQ120" s="78"/>
      <c r="AR120" s="78"/>
      <c r="AS120" s="78"/>
      <c r="AT120" s="78"/>
      <c r="AU120" s="78"/>
      <c r="AV120" s="78"/>
    </row>
    <row r="121" spans="1:48" ht="16.5">
      <c r="A121" s="1074"/>
      <c r="B121" s="749"/>
      <c r="C121" s="749"/>
      <c r="D121" s="771"/>
      <c r="E121" s="757"/>
      <c r="F121" s="754"/>
      <c r="G121" s="754"/>
      <c r="H121" s="754"/>
      <c r="I121" s="754"/>
      <c r="J121" s="754"/>
      <c r="K121" s="754"/>
      <c r="L121" s="754"/>
      <c r="M121" s="753"/>
      <c r="N121" s="757"/>
      <c r="O121" s="754"/>
      <c r="P121" s="754"/>
      <c r="Q121" s="754"/>
      <c r="R121" s="754"/>
      <c r="S121" s="754"/>
      <c r="T121" s="754"/>
      <c r="U121" s="754"/>
      <c r="V121" s="754"/>
      <c r="W121" s="756"/>
      <c r="X121" s="754"/>
      <c r="Y121" s="754"/>
      <c r="Z121" s="754"/>
      <c r="AA121" s="754"/>
      <c r="AB121" s="754"/>
      <c r="AC121" s="774"/>
      <c r="AD121" s="756"/>
      <c r="AE121" s="754"/>
      <c r="AF121" s="756"/>
      <c r="AG121" s="757"/>
      <c r="AH121" s="754"/>
      <c r="AI121" s="754"/>
      <c r="AJ121" s="753"/>
      <c r="AK121" s="757"/>
      <c r="AL121" s="754"/>
      <c r="AM121" s="753"/>
      <c r="AN121" s="634"/>
      <c r="AO121" s="78"/>
      <c r="AP121" s="78"/>
      <c r="AQ121" s="78"/>
      <c r="AR121" s="78"/>
      <c r="AS121" s="78"/>
      <c r="AT121" s="78"/>
      <c r="AU121" s="78"/>
      <c r="AV121" s="78"/>
    </row>
    <row r="122" spans="1:48" ht="16.5">
      <c r="A122" s="1074"/>
      <c r="B122" s="749" t="s">
        <v>34</v>
      </c>
      <c r="C122" s="749"/>
      <c r="D122" s="771"/>
      <c r="E122" s="757" t="s">
        <v>44</v>
      </c>
      <c r="F122" s="754" t="s">
        <v>44</v>
      </c>
      <c r="G122" s="754" t="s">
        <v>44</v>
      </c>
      <c r="H122" s="754" t="s">
        <v>44</v>
      </c>
      <c r="I122" s="754" t="s">
        <v>44</v>
      </c>
      <c r="J122" s="754" t="s">
        <v>44</v>
      </c>
      <c r="K122" s="754" t="s">
        <v>44</v>
      </c>
      <c r="L122" s="754" t="s">
        <v>44</v>
      </c>
      <c r="M122" s="758">
        <v>100</v>
      </c>
      <c r="N122" s="757" t="s">
        <v>44</v>
      </c>
      <c r="O122" s="754" t="s">
        <v>44</v>
      </c>
      <c r="P122" s="754" t="s">
        <v>44</v>
      </c>
      <c r="Q122" s="754" t="s">
        <v>44</v>
      </c>
      <c r="R122" s="754" t="s">
        <v>44</v>
      </c>
      <c r="S122" s="754" t="s">
        <v>44</v>
      </c>
      <c r="T122" s="754" t="s">
        <v>44</v>
      </c>
      <c r="U122" s="754" t="s">
        <v>44</v>
      </c>
      <c r="V122" s="754" t="s">
        <v>44</v>
      </c>
      <c r="W122" s="754">
        <v>500</v>
      </c>
      <c r="X122" s="754" t="s">
        <v>44</v>
      </c>
      <c r="Y122" s="754" t="s">
        <v>44</v>
      </c>
      <c r="Z122" s="754" t="s">
        <v>44</v>
      </c>
      <c r="AA122" s="754" t="s">
        <v>44</v>
      </c>
      <c r="AB122" s="754" t="s">
        <v>44</v>
      </c>
      <c r="AC122" s="754" t="s">
        <v>44</v>
      </c>
      <c r="AD122" s="752">
        <v>100</v>
      </c>
      <c r="AE122" s="754" t="s">
        <v>44</v>
      </c>
      <c r="AF122" s="754" t="s">
        <v>44</v>
      </c>
      <c r="AG122" s="751">
        <v>1000</v>
      </c>
      <c r="AH122" s="754">
        <v>500</v>
      </c>
      <c r="AI122" s="752">
        <v>200</v>
      </c>
      <c r="AJ122" s="758">
        <v>500</v>
      </c>
      <c r="AK122" s="757" t="s">
        <v>44</v>
      </c>
      <c r="AL122" s="754" t="s">
        <v>44</v>
      </c>
      <c r="AM122" s="753" t="s">
        <v>44</v>
      </c>
      <c r="AN122" s="634">
        <f>SUM(D122:AM122)</f>
        <v>2900</v>
      </c>
      <c r="AO122" s="78"/>
      <c r="AP122" s="78"/>
      <c r="AQ122" s="78"/>
      <c r="AR122" s="78"/>
      <c r="AS122" s="78"/>
      <c r="AT122" s="78"/>
      <c r="AU122" s="78"/>
      <c r="AV122" s="78"/>
    </row>
    <row r="123" spans="1:48" ht="16.5">
      <c r="A123" s="1074"/>
      <c r="B123" s="749"/>
      <c r="C123" s="749"/>
      <c r="D123" s="771"/>
      <c r="E123" s="757"/>
      <c r="F123" s="754"/>
      <c r="G123" s="754"/>
      <c r="H123" s="754"/>
      <c r="I123" s="754"/>
      <c r="J123" s="754"/>
      <c r="K123" s="754"/>
      <c r="L123" s="754"/>
      <c r="M123" s="753"/>
      <c r="N123" s="757"/>
      <c r="O123" s="754"/>
      <c r="P123" s="754"/>
      <c r="Q123" s="754"/>
      <c r="R123" s="754"/>
      <c r="S123" s="754"/>
      <c r="T123" s="754"/>
      <c r="U123" s="754"/>
      <c r="V123" s="754"/>
      <c r="W123" s="756"/>
      <c r="X123" s="754"/>
      <c r="Y123" s="754"/>
      <c r="Z123" s="754"/>
      <c r="AA123" s="754"/>
      <c r="AB123" s="754"/>
      <c r="AC123" s="839"/>
      <c r="AD123" s="756"/>
      <c r="AE123" s="754"/>
      <c r="AF123" s="756"/>
      <c r="AG123" s="757"/>
      <c r="AH123" s="754"/>
      <c r="AI123" s="754"/>
      <c r="AJ123" s="753"/>
      <c r="AK123" s="757"/>
      <c r="AL123" s="754"/>
      <c r="AM123" s="753"/>
      <c r="AN123" s="413"/>
      <c r="AO123" s="78"/>
      <c r="AP123" s="78"/>
      <c r="AQ123" s="78"/>
      <c r="AR123" s="78"/>
      <c r="AS123" s="78"/>
      <c r="AT123" s="78"/>
      <c r="AU123" s="78"/>
      <c r="AV123" s="78"/>
    </row>
    <row r="124" spans="1:48" ht="16.5">
      <c r="A124" s="1074"/>
      <c r="B124" s="749"/>
      <c r="C124" s="749"/>
      <c r="D124" s="771"/>
      <c r="E124" s="757"/>
      <c r="F124" s="754"/>
      <c r="G124" s="754"/>
      <c r="H124" s="754"/>
      <c r="I124" s="754"/>
      <c r="J124" s="754"/>
      <c r="K124" s="754"/>
      <c r="L124" s="754"/>
      <c r="M124" s="753"/>
      <c r="N124" s="757"/>
      <c r="O124" s="754"/>
      <c r="P124" s="754"/>
      <c r="Q124" s="754"/>
      <c r="R124" s="754"/>
      <c r="S124" s="754"/>
      <c r="T124" s="754"/>
      <c r="U124" s="754"/>
      <c r="V124" s="754"/>
      <c r="W124" s="756"/>
      <c r="X124" s="754"/>
      <c r="Y124" s="754"/>
      <c r="Z124" s="754"/>
      <c r="AA124" s="754"/>
      <c r="AB124" s="754"/>
      <c r="AC124" s="839"/>
      <c r="AD124" s="756"/>
      <c r="AE124" s="754"/>
      <c r="AF124" s="756"/>
      <c r="AG124" s="757"/>
      <c r="AH124" s="754"/>
      <c r="AI124" s="754"/>
      <c r="AJ124" s="753"/>
      <c r="AK124" s="757"/>
      <c r="AL124" s="754"/>
      <c r="AM124" s="753"/>
      <c r="AN124" s="413">
        <f>SUM(AN112:AN122)</f>
        <v>78820</v>
      </c>
      <c r="AO124" s="78"/>
      <c r="AP124" s="78"/>
      <c r="AQ124" s="78"/>
      <c r="AR124" s="78"/>
      <c r="AS124" s="78"/>
      <c r="AT124" s="78"/>
      <c r="AU124" s="78"/>
      <c r="AV124" s="78"/>
    </row>
    <row r="125" spans="1:48" ht="17.25" thickBot="1">
      <c r="A125" s="1075"/>
      <c r="B125" s="761"/>
      <c r="C125" s="761"/>
      <c r="D125" s="775"/>
      <c r="E125" s="763"/>
      <c r="F125" s="764"/>
      <c r="G125" s="764"/>
      <c r="H125" s="764"/>
      <c r="I125" s="764"/>
      <c r="J125" s="764"/>
      <c r="K125" s="764"/>
      <c r="L125" s="764"/>
      <c r="M125" s="765"/>
      <c r="N125" s="763"/>
      <c r="O125" s="764"/>
      <c r="P125" s="764"/>
      <c r="Q125" s="764"/>
      <c r="R125" s="764"/>
      <c r="S125" s="764"/>
      <c r="T125" s="764"/>
      <c r="U125" s="764"/>
      <c r="V125" s="764"/>
      <c r="W125" s="766"/>
      <c r="X125" s="764"/>
      <c r="Y125" s="764"/>
      <c r="Z125" s="764"/>
      <c r="AA125" s="764"/>
      <c r="AB125" s="764"/>
      <c r="AC125" s="839"/>
      <c r="AD125" s="766"/>
      <c r="AE125" s="764"/>
      <c r="AF125" s="766"/>
      <c r="AG125" s="763"/>
      <c r="AH125" s="764"/>
      <c r="AI125" s="764"/>
      <c r="AJ125" s="765"/>
      <c r="AK125" s="763"/>
      <c r="AL125" s="764"/>
      <c r="AM125" s="765"/>
      <c r="AN125" s="413"/>
      <c r="AO125" s="78"/>
      <c r="AP125" s="78"/>
      <c r="AQ125" s="78"/>
      <c r="AR125" s="78"/>
      <c r="AS125" s="78"/>
      <c r="AT125" s="78"/>
      <c r="AU125" s="78"/>
      <c r="AV125" s="78"/>
    </row>
    <row r="126" spans="1:48" ht="16.5">
      <c r="A126" s="585"/>
      <c r="B126" s="585"/>
      <c r="C126" s="585"/>
      <c r="D126" s="585"/>
      <c r="E126" s="585"/>
      <c r="F126" s="585"/>
      <c r="G126" s="585"/>
      <c r="H126" s="585"/>
      <c r="I126" s="585"/>
      <c r="J126" s="585"/>
      <c r="K126" s="585"/>
      <c r="L126" s="585"/>
      <c r="M126" s="585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78"/>
      <c r="AP126" s="78"/>
      <c r="AQ126" s="78"/>
      <c r="AR126" s="78"/>
      <c r="AS126" s="78"/>
      <c r="AT126" s="78"/>
      <c r="AU126" s="78"/>
      <c r="AV126" s="78"/>
    </row>
    <row r="127" spans="1:48" ht="17.25" thickBot="1">
      <c r="A127" s="585"/>
      <c r="B127" s="585"/>
      <c r="C127" s="585"/>
      <c r="D127" s="585"/>
      <c r="E127" s="585"/>
      <c r="F127" s="585"/>
      <c r="G127" s="585"/>
      <c r="H127" s="585"/>
      <c r="I127" s="585"/>
      <c r="J127" s="585"/>
      <c r="K127" s="585"/>
      <c r="L127" s="585"/>
      <c r="M127" s="585"/>
      <c r="N127" s="585"/>
      <c r="O127" s="585"/>
      <c r="P127" s="585"/>
      <c r="Q127" s="585"/>
      <c r="R127" s="585"/>
      <c r="S127" s="585"/>
      <c r="T127" s="585"/>
      <c r="U127" s="585"/>
      <c r="V127" s="585"/>
      <c r="W127" s="585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78"/>
      <c r="AP127" s="78"/>
      <c r="AQ127" s="78"/>
      <c r="AR127" s="78"/>
      <c r="AS127" s="78"/>
      <c r="AT127" s="78"/>
      <c r="AU127" s="78"/>
      <c r="AV127" s="78"/>
    </row>
    <row r="128" spans="1:48" ht="16.5" customHeight="1" thickBot="1">
      <c r="A128" s="1076" t="s">
        <v>80</v>
      </c>
      <c r="B128" s="1079" t="s">
        <v>247</v>
      </c>
      <c r="C128" s="1082" t="s">
        <v>213</v>
      </c>
      <c r="D128" s="1110" t="s">
        <v>248</v>
      </c>
      <c r="E128" s="1096" t="s">
        <v>253</v>
      </c>
      <c r="F128" s="1096"/>
      <c r="G128" s="1096"/>
      <c r="H128" s="1096"/>
      <c r="I128" s="1096"/>
      <c r="J128" s="1096"/>
      <c r="K128" s="1096"/>
      <c r="L128" s="1096"/>
      <c r="M128" s="1096"/>
      <c r="N128" s="1097"/>
      <c r="O128" s="1097"/>
      <c r="P128" s="1097"/>
      <c r="Q128" s="1097"/>
      <c r="R128" s="1097"/>
      <c r="S128" s="1097"/>
      <c r="T128" s="1097"/>
      <c r="U128" s="1097"/>
      <c r="V128" s="1097"/>
      <c r="W128" s="1097"/>
      <c r="X128" s="1097"/>
      <c r="Y128" s="1097"/>
      <c r="Z128" s="1097"/>
      <c r="AA128" s="1097"/>
      <c r="AB128" s="1097"/>
      <c r="AC128" s="1097"/>
      <c r="AD128" s="723"/>
      <c r="AE128" s="723"/>
      <c r="AF128" s="723"/>
      <c r="AG128" s="1098" t="s">
        <v>250</v>
      </c>
      <c r="AH128" s="1099"/>
      <c r="AI128" s="1099"/>
      <c r="AJ128" s="1100"/>
      <c r="AK128" s="1085" t="s">
        <v>251</v>
      </c>
      <c r="AL128" s="1086"/>
      <c r="AM128" s="1087"/>
      <c r="AN128" s="1091" t="s">
        <v>252</v>
      </c>
      <c r="AO128" s="78"/>
      <c r="AP128" s="78"/>
      <c r="AQ128" s="78"/>
      <c r="AR128" s="78"/>
      <c r="AS128" s="78"/>
      <c r="AT128" s="78"/>
      <c r="AU128" s="78"/>
      <c r="AV128" s="78"/>
    </row>
    <row r="129" spans="1:48" ht="16.5" customHeight="1" thickBot="1">
      <c r="A129" s="1077"/>
      <c r="B129" s="1080"/>
      <c r="C129" s="1083"/>
      <c r="D129" s="1111"/>
      <c r="E129" s="1072" t="s">
        <v>226</v>
      </c>
      <c r="F129" s="1072"/>
      <c r="G129" s="1072"/>
      <c r="H129" s="1072"/>
      <c r="I129" s="1072"/>
      <c r="J129" s="1072"/>
      <c r="K129" s="1072"/>
      <c r="L129" s="1072"/>
      <c r="M129" s="1072"/>
      <c r="N129" s="1094" t="s">
        <v>249</v>
      </c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1095"/>
      <c r="AB129" s="1095"/>
      <c r="AC129" s="1095"/>
      <c r="AD129" s="1095"/>
      <c r="AE129" s="1095"/>
      <c r="AF129" s="1095"/>
      <c r="AG129" s="1101"/>
      <c r="AH129" s="1102"/>
      <c r="AI129" s="1102"/>
      <c r="AJ129" s="1103"/>
      <c r="AK129" s="1088"/>
      <c r="AL129" s="1089"/>
      <c r="AM129" s="1090"/>
      <c r="AN129" s="1092"/>
      <c r="AO129" s="78"/>
      <c r="AP129" s="78"/>
      <c r="AQ129" s="78"/>
      <c r="AR129" s="78"/>
      <c r="AS129" s="78"/>
      <c r="AT129" s="78"/>
      <c r="AU129" s="78"/>
      <c r="AV129" s="78"/>
    </row>
    <row r="130" spans="1:48" ht="16.5" customHeight="1" thickBot="1">
      <c r="A130" s="1078"/>
      <c r="B130" s="1081"/>
      <c r="C130" s="1084"/>
      <c r="D130" s="1112"/>
      <c r="E130" s="724">
        <v>1</v>
      </c>
      <c r="F130" s="725">
        <v>2</v>
      </c>
      <c r="G130" s="725">
        <v>3</v>
      </c>
      <c r="H130" s="726">
        <v>4</v>
      </c>
      <c r="I130" s="725">
        <v>5</v>
      </c>
      <c r="J130" s="727">
        <v>6</v>
      </c>
      <c r="K130" s="725">
        <v>7</v>
      </c>
      <c r="L130" s="725">
        <v>8</v>
      </c>
      <c r="M130" s="725">
        <v>9</v>
      </c>
      <c r="N130" s="728">
        <v>1</v>
      </c>
      <c r="O130" s="729">
        <v>2</v>
      </c>
      <c r="P130" s="729">
        <v>3</v>
      </c>
      <c r="Q130" s="727">
        <v>4</v>
      </c>
      <c r="R130" s="725">
        <v>5</v>
      </c>
      <c r="S130" s="730">
        <v>6</v>
      </c>
      <c r="T130" s="725">
        <v>7</v>
      </c>
      <c r="U130" s="730">
        <v>8</v>
      </c>
      <c r="V130" s="725">
        <v>9</v>
      </c>
      <c r="W130" s="730">
        <v>10</v>
      </c>
      <c r="X130" s="725">
        <v>11</v>
      </c>
      <c r="Y130" s="730">
        <v>12</v>
      </c>
      <c r="Z130" s="725">
        <v>13</v>
      </c>
      <c r="AA130" s="731">
        <v>14</v>
      </c>
      <c r="AB130" s="732">
        <v>15</v>
      </c>
      <c r="AC130" s="725">
        <v>16</v>
      </c>
      <c r="AD130" s="725">
        <v>17</v>
      </c>
      <c r="AE130" s="732">
        <v>18</v>
      </c>
      <c r="AF130" s="725">
        <v>19</v>
      </c>
      <c r="AG130" s="725">
        <v>1</v>
      </c>
      <c r="AH130" s="733">
        <v>2</v>
      </c>
      <c r="AI130" s="725">
        <v>3</v>
      </c>
      <c r="AJ130" s="734">
        <v>4</v>
      </c>
      <c r="AK130" s="725">
        <v>1</v>
      </c>
      <c r="AL130" s="732">
        <v>2</v>
      </c>
      <c r="AM130" s="725">
        <v>3</v>
      </c>
      <c r="AN130" s="1092"/>
      <c r="AO130" s="78"/>
      <c r="AP130" s="78"/>
      <c r="AQ130" s="78"/>
      <c r="AR130" s="78"/>
      <c r="AS130" s="78"/>
      <c r="AT130" s="78"/>
      <c r="AU130" s="78"/>
      <c r="AV130" s="78"/>
    </row>
    <row r="131" spans="1:48" ht="116.25" thickBot="1">
      <c r="A131" s="735">
        <v>8</v>
      </c>
      <c r="B131" s="643" t="s">
        <v>277</v>
      </c>
      <c r="C131" s="633" t="s">
        <v>271</v>
      </c>
      <c r="D131" s="736"/>
      <c r="E131" s="737" t="s">
        <v>1</v>
      </c>
      <c r="F131" s="738" t="s">
        <v>2</v>
      </c>
      <c r="G131" s="737" t="s">
        <v>265</v>
      </c>
      <c r="H131" s="737" t="s">
        <v>4</v>
      </c>
      <c r="I131" s="737" t="s">
        <v>5</v>
      </c>
      <c r="J131" s="738" t="s">
        <v>221</v>
      </c>
      <c r="K131" s="739" t="s">
        <v>7</v>
      </c>
      <c r="L131" s="738" t="s">
        <v>8</v>
      </c>
      <c r="M131" s="737" t="s">
        <v>254</v>
      </c>
      <c r="N131" s="737" t="s">
        <v>15</v>
      </c>
      <c r="O131" s="740" t="s">
        <v>17</v>
      </c>
      <c r="P131" s="737" t="s">
        <v>232</v>
      </c>
      <c r="Q131" s="740" t="s">
        <v>19</v>
      </c>
      <c r="R131" s="737" t="s">
        <v>20</v>
      </c>
      <c r="S131" s="740" t="s">
        <v>21</v>
      </c>
      <c r="T131" s="737" t="s">
        <v>256</v>
      </c>
      <c r="U131" s="740" t="s">
        <v>25</v>
      </c>
      <c r="V131" s="737" t="s">
        <v>26</v>
      </c>
      <c r="W131" s="740" t="s">
        <v>27</v>
      </c>
      <c r="X131" s="737" t="s">
        <v>28</v>
      </c>
      <c r="Y131" s="740" t="s">
        <v>94</v>
      </c>
      <c r="Z131" s="737" t="s">
        <v>95</v>
      </c>
      <c r="AA131" s="740" t="s">
        <v>96</v>
      </c>
      <c r="AB131" s="737" t="s">
        <v>222</v>
      </c>
      <c r="AC131" s="740" t="s">
        <v>234</v>
      </c>
      <c r="AD131" s="737" t="s">
        <v>255</v>
      </c>
      <c r="AE131" s="740" t="s">
        <v>93</v>
      </c>
      <c r="AF131" s="737" t="s">
        <v>262</v>
      </c>
      <c r="AG131" s="741" t="s">
        <v>10</v>
      </c>
      <c r="AH131" s="737" t="s">
        <v>223</v>
      </c>
      <c r="AI131" s="737" t="s">
        <v>12</v>
      </c>
      <c r="AJ131" s="742" t="s">
        <v>13</v>
      </c>
      <c r="AK131" s="743" t="s">
        <v>22</v>
      </c>
      <c r="AL131" s="737" t="s">
        <v>23</v>
      </c>
      <c r="AM131" s="744" t="s">
        <v>235</v>
      </c>
      <c r="AN131" s="1093"/>
      <c r="AO131" s="78"/>
      <c r="AP131" s="78"/>
      <c r="AQ131" s="78"/>
      <c r="AR131" s="78"/>
      <c r="AS131" s="78"/>
      <c r="AT131" s="78"/>
      <c r="AU131" s="78"/>
      <c r="AV131" s="78"/>
    </row>
    <row r="132" spans="1:48" ht="33">
      <c r="A132" s="1107"/>
      <c r="B132" s="714" t="s">
        <v>37</v>
      </c>
      <c r="C132" s="81"/>
      <c r="D132" s="480"/>
      <c r="E132" s="822" t="s">
        <v>45</v>
      </c>
      <c r="F132" s="823" t="s">
        <v>46</v>
      </c>
      <c r="G132" s="823"/>
      <c r="H132" s="823" t="s">
        <v>38</v>
      </c>
      <c r="I132" s="823" t="s">
        <v>39</v>
      </c>
      <c r="J132" s="823" t="s">
        <v>40</v>
      </c>
      <c r="K132" s="823" t="s">
        <v>41</v>
      </c>
      <c r="L132" s="823" t="s">
        <v>42</v>
      </c>
      <c r="M132" s="824" t="s">
        <v>43</v>
      </c>
      <c r="N132" s="822" t="s">
        <v>51</v>
      </c>
      <c r="O132" s="823"/>
      <c r="P132" s="823"/>
      <c r="Q132" s="823"/>
      <c r="R132" s="823"/>
      <c r="S132" s="823"/>
      <c r="T132" s="823"/>
      <c r="U132" s="823"/>
      <c r="V132" s="823"/>
      <c r="W132" s="823"/>
      <c r="X132" s="823"/>
      <c r="Y132" s="823"/>
      <c r="Z132" s="823"/>
      <c r="AA132" s="823"/>
      <c r="AB132" s="823"/>
      <c r="AC132" s="825"/>
      <c r="AD132" s="823" t="s">
        <v>43</v>
      </c>
      <c r="AE132" s="823"/>
      <c r="AF132" s="826"/>
      <c r="AG132" s="822" t="s">
        <v>47</v>
      </c>
      <c r="AH132" s="823" t="s">
        <v>48</v>
      </c>
      <c r="AI132" s="823" t="s">
        <v>49</v>
      </c>
      <c r="AJ132" s="824" t="s">
        <v>50</v>
      </c>
      <c r="AK132" s="822"/>
      <c r="AL132" s="823"/>
      <c r="AM132" s="824"/>
      <c r="AN132" s="640"/>
      <c r="AO132" s="78"/>
      <c r="AP132" s="78"/>
      <c r="AQ132" s="78"/>
      <c r="AR132" s="78"/>
      <c r="AS132" s="78"/>
      <c r="AT132" s="78"/>
      <c r="AU132" s="78"/>
      <c r="AV132" s="78"/>
    </row>
    <row r="133" spans="1:48" ht="16.5">
      <c r="A133" s="1107"/>
      <c r="B133" s="827" t="s">
        <v>29</v>
      </c>
      <c r="C133" s="827"/>
      <c r="D133" s="828">
        <v>20400</v>
      </c>
      <c r="E133" s="751">
        <v>150</v>
      </c>
      <c r="F133" s="752">
        <v>100</v>
      </c>
      <c r="G133" s="754">
        <v>500</v>
      </c>
      <c r="H133" s="752">
        <v>75</v>
      </c>
      <c r="I133" s="754">
        <v>10</v>
      </c>
      <c r="J133" s="754">
        <v>30</v>
      </c>
      <c r="K133" s="754">
        <v>300</v>
      </c>
      <c r="L133" s="754">
        <v>300</v>
      </c>
      <c r="M133" s="753" t="s">
        <v>44</v>
      </c>
      <c r="N133" s="757">
        <v>550</v>
      </c>
      <c r="O133" s="752">
        <v>700</v>
      </c>
      <c r="P133" s="754" t="s">
        <v>44</v>
      </c>
      <c r="Q133" s="754">
        <v>500</v>
      </c>
      <c r="R133" s="752">
        <v>100</v>
      </c>
      <c r="S133" s="752">
        <v>75</v>
      </c>
      <c r="T133" s="752">
        <v>250</v>
      </c>
      <c r="U133" s="754" t="s">
        <v>44</v>
      </c>
      <c r="V133" s="752">
        <v>75</v>
      </c>
      <c r="W133" s="754" t="s">
        <v>44</v>
      </c>
      <c r="X133" s="752">
        <v>1000</v>
      </c>
      <c r="Y133" s="754" t="s">
        <v>44</v>
      </c>
      <c r="Z133" s="754" t="s">
        <v>44</v>
      </c>
      <c r="AA133" s="754" t="s">
        <v>44</v>
      </c>
      <c r="AB133" s="754" t="s">
        <v>44</v>
      </c>
      <c r="AC133" s="829">
        <v>25</v>
      </c>
      <c r="AD133" s="754" t="s">
        <v>44</v>
      </c>
      <c r="AE133" s="754">
        <v>250</v>
      </c>
      <c r="AF133" s="756">
        <v>100</v>
      </c>
      <c r="AG133" s="757">
        <v>1000</v>
      </c>
      <c r="AH133" s="754">
        <v>500</v>
      </c>
      <c r="AI133" s="754" t="s">
        <v>44</v>
      </c>
      <c r="AJ133" s="753" t="s">
        <v>44</v>
      </c>
      <c r="AK133" s="757" t="s">
        <v>53</v>
      </c>
      <c r="AL133" s="754">
        <v>100</v>
      </c>
      <c r="AM133" s="758">
        <v>500</v>
      </c>
      <c r="AN133" s="634">
        <f>SUM(D133:AM133)</f>
        <v>27590</v>
      </c>
      <c r="AO133" s="78"/>
      <c r="AP133" s="78"/>
      <c r="AQ133" s="78"/>
      <c r="AR133" s="78"/>
      <c r="AS133" s="78"/>
      <c r="AT133" s="78"/>
      <c r="AU133" s="78"/>
      <c r="AV133" s="78"/>
    </row>
    <row r="134" spans="1:48" ht="16.5">
      <c r="A134" s="1107"/>
      <c r="B134" s="827"/>
      <c r="C134" s="827"/>
      <c r="D134" s="828"/>
      <c r="E134" s="757"/>
      <c r="F134" s="754"/>
      <c r="G134" s="754"/>
      <c r="H134" s="754"/>
      <c r="I134" s="754"/>
      <c r="J134" s="754"/>
      <c r="K134" s="754"/>
      <c r="L134" s="754"/>
      <c r="M134" s="753"/>
      <c r="N134" s="757"/>
      <c r="O134" s="754"/>
      <c r="P134" s="754"/>
      <c r="Q134" s="754"/>
      <c r="R134" s="754"/>
      <c r="S134" s="754"/>
      <c r="T134" s="754"/>
      <c r="U134" s="754"/>
      <c r="V134" s="754"/>
      <c r="W134" s="754"/>
      <c r="X134" s="830"/>
      <c r="Y134" s="754"/>
      <c r="Z134" s="754"/>
      <c r="AA134" s="754"/>
      <c r="AB134" s="754"/>
      <c r="AC134" s="774"/>
      <c r="AD134" s="754"/>
      <c r="AE134" s="754"/>
      <c r="AF134" s="756"/>
      <c r="AG134" s="757"/>
      <c r="AH134" s="754"/>
      <c r="AI134" s="754"/>
      <c r="AJ134" s="753"/>
      <c r="AK134" s="757"/>
      <c r="AL134" s="754"/>
      <c r="AM134" s="831"/>
      <c r="AN134" s="634"/>
      <c r="AO134" s="78"/>
      <c r="AP134" s="78"/>
      <c r="AQ134" s="78"/>
      <c r="AR134" s="78"/>
      <c r="AS134" s="78"/>
      <c r="AT134" s="78"/>
      <c r="AU134" s="78"/>
      <c r="AV134" s="78"/>
    </row>
    <row r="135" spans="1:48" ht="16.5">
      <c r="A135" s="1107"/>
      <c r="B135" s="827" t="s">
        <v>30</v>
      </c>
      <c r="C135" s="827"/>
      <c r="D135" s="828"/>
      <c r="E135" s="757" t="s">
        <v>44</v>
      </c>
      <c r="F135" s="754" t="s">
        <v>44</v>
      </c>
      <c r="G135" s="754" t="s">
        <v>44</v>
      </c>
      <c r="H135" s="754" t="s">
        <v>44</v>
      </c>
      <c r="I135" s="754" t="s">
        <v>44</v>
      </c>
      <c r="J135" s="754" t="s">
        <v>44</v>
      </c>
      <c r="K135" s="754" t="s">
        <v>44</v>
      </c>
      <c r="L135" s="754" t="s">
        <v>44</v>
      </c>
      <c r="M135" s="753" t="s">
        <v>44</v>
      </c>
      <c r="N135" s="757" t="s">
        <v>44</v>
      </c>
      <c r="O135" s="754" t="s">
        <v>44</v>
      </c>
      <c r="P135" s="754" t="s">
        <v>44</v>
      </c>
      <c r="Q135" s="754" t="s">
        <v>44</v>
      </c>
      <c r="R135" s="754" t="s">
        <v>44</v>
      </c>
      <c r="S135" s="754" t="s">
        <v>44</v>
      </c>
      <c r="T135" s="754" t="s">
        <v>44</v>
      </c>
      <c r="U135" s="754" t="s">
        <v>44</v>
      </c>
      <c r="V135" s="754" t="s">
        <v>44</v>
      </c>
      <c r="W135" s="754" t="s">
        <v>44</v>
      </c>
      <c r="X135" s="754" t="s">
        <v>44</v>
      </c>
      <c r="Y135" s="754" t="s">
        <v>44</v>
      </c>
      <c r="Z135" s="754" t="s">
        <v>44</v>
      </c>
      <c r="AA135" s="754" t="s">
        <v>44</v>
      </c>
      <c r="AB135" s="754" t="s">
        <v>44</v>
      </c>
      <c r="AC135" s="754" t="s">
        <v>44</v>
      </c>
      <c r="AD135" s="754" t="s">
        <v>44</v>
      </c>
      <c r="AE135" s="754" t="s">
        <v>44</v>
      </c>
      <c r="AF135" s="756" t="s">
        <v>53</v>
      </c>
      <c r="AG135" s="757">
        <v>1000</v>
      </c>
      <c r="AH135" s="754">
        <v>500</v>
      </c>
      <c r="AI135" s="754" t="s">
        <v>44</v>
      </c>
      <c r="AJ135" s="753" t="s">
        <v>44</v>
      </c>
      <c r="AK135" s="757" t="s">
        <v>44</v>
      </c>
      <c r="AL135" s="754" t="s">
        <v>44</v>
      </c>
      <c r="AM135" s="753" t="s">
        <v>44</v>
      </c>
      <c r="AN135" s="634">
        <f>SUM(D135:AM135)</f>
        <v>1500</v>
      </c>
      <c r="AO135" s="78"/>
      <c r="AP135" s="78"/>
      <c r="AQ135" s="78"/>
      <c r="AR135" s="78"/>
      <c r="AS135" s="78"/>
      <c r="AT135" s="78"/>
      <c r="AU135" s="78"/>
      <c r="AV135" s="78"/>
    </row>
    <row r="136" spans="1:48" ht="16.5">
      <c r="A136" s="1107"/>
      <c r="B136" s="827"/>
      <c r="C136" s="827"/>
      <c r="D136" s="828"/>
      <c r="E136" s="757"/>
      <c r="F136" s="754"/>
      <c r="G136" s="754"/>
      <c r="H136" s="754"/>
      <c r="I136" s="754"/>
      <c r="J136" s="754"/>
      <c r="K136" s="754"/>
      <c r="L136" s="754"/>
      <c r="M136" s="753"/>
      <c r="N136" s="757"/>
      <c r="O136" s="754"/>
      <c r="P136" s="754"/>
      <c r="Q136" s="754"/>
      <c r="R136" s="754"/>
      <c r="S136" s="754"/>
      <c r="T136" s="754"/>
      <c r="U136" s="754"/>
      <c r="V136" s="754"/>
      <c r="W136" s="754"/>
      <c r="X136" s="754"/>
      <c r="Y136" s="754"/>
      <c r="Z136" s="754"/>
      <c r="AA136" s="754"/>
      <c r="AB136" s="754"/>
      <c r="AC136" s="774"/>
      <c r="AD136" s="754"/>
      <c r="AE136" s="754"/>
      <c r="AF136" s="756"/>
      <c r="AG136" s="757"/>
      <c r="AH136" s="754"/>
      <c r="AI136" s="754"/>
      <c r="AJ136" s="753"/>
      <c r="AK136" s="757"/>
      <c r="AL136" s="754"/>
      <c r="AM136" s="753"/>
      <c r="AN136" s="634"/>
      <c r="AO136" s="78"/>
      <c r="AP136" s="78"/>
      <c r="AQ136" s="78"/>
      <c r="AR136" s="78"/>
      <c r="AS136" s="78"/>
      <c r="AT136" s="78"/>
      <c r="AU136" s="78"/>
      <c r="AV136" s="78"/>
    </row>
    <row r="137" spans="1:48" ht="16.5">
      <c r="A137" s="1107"/>
      <c r="B137" s="827" t="s">
        <v>31</v>
      </c>
      <c r="C137" s="827"/>
      <c r="D137" s="828">
        <v>20400</v>
      </c>
      <c r="E137" s="751">
        <v>150</v>
      </c>
      <c r="F137" s="752">
        <v>100</v>
      </c>
      <c r="G137" s="754">
        <v>500</v>
      </c>
      <c r="H137" s="752">
        <v>75</v>
      </c>
      <c r="I137" s="754">
        <v>10</v>
      </c>
      <c r="J137" s="754">
        <v>30</v>
      </c>
      <c r="K137" s="754" t="s">
        <v>44</v>
      </c>
      <c r="L137" s="754" t="s">
        <v>44</v>
      </c>
      <c r="M137" s="753" t="s">
        <v>44</v>
      </c>
      <c r="N137" s="757">
        <v>550</v>
      </c>
      <c r="O137" s="752">
        <v>700</v>
      </c>
      <c r="P137" s="754" t="s">
        <v>44</v>
      </c>
      <c r="Q137" s="754">
        <v>500</v>
      </c>
      <c r="R137" s="752">
        <v>100</v>
      </c>
      <c r="S137" s="752">
        <v>75</v>
      </c>
      <c r="T137" s="752">
        <v>250</v>
      </c>
      <c r="U137" s="754" t="s">
        <v>44</v>
      </c>
      <c r="V137" s="752">
        <v>75</v>
      </c>
      <c r="W137" s="752" t="s">
        <v>53</v>
      </c>
      <c r="X137" s="752">
        <v>1000</v>
      </c>
      <c r="Y137" s="754" t="s">
        <v>44</v>
      </c>
      <c r="Z137" s="754" t="s">
        <v>44</v>
      </c>
      <c r="AA137" s="754" t="s">
        <v>44</v>
      </c>
      <c r="AB137" s="754" t="s">
        <v>44</v>
      </c>
      <c r="AC137" s="829">
        <v>25</v>
      </c>
      <c r="AD137" s="754" t="s">
        <v>44</v>
      </c>
      <c r="AE137" s="754">
        <v>250</v>
      </c>
      <c r="AF137" s="756">
        <v>100</v>
      </c>
      <c r="AG137" s="757">
        <v>1000</v>
      </c>
      <c r="AH137" s="754">
        <v>500</v>
      </c>
      <c r="AI137" s="754" t="s">
        <v>44</v>
      </c>
      <c r="AJ137" s="753" t="s">
        <v>44</v>
      </c>
      <c r="AK137" s="757" t="s">
        <v>44</v>
      </c>
      <c r="AL137" s="754" t="s">
        <v>44</v>
      </c>
      <c r="AM137" s="753" t="s">
        <v>44</v>
      </c>
      <c r="AN137" s="634">
        <f>SUM(D137:AM137)</f>
        <v>26390</v>
      </c>
      <c r="AO137" s="78"/>
      <c r="AP137" s="78"/>
      <c r="AQ137" s="78"/>
      <c r="AR137" s="78"/>
      <c r="AS137" s="78"/>
      <c r="AT137" s="78"/>
      <c r="AU137" s="78"/>
      <c r="AV137" s="78"/>
    </row>
    <row r="138" spans="1:48" ht="16.5">
      <c r="A138" s="1107"/>
      <c r="B138" s="827"/>
      <c r="C138" s="827"/>
      <c r="D138" s="828"/>
      <c r="E138" s="757"/>
      <c r="F138" s="754"/>
      <c r="G138" s="754"/>
      <c r="H138" s="754"/>
      <c r="I138" s="754"/>
      <c r="J138" s="754"/>
      <c r="K138" s="754"/>
      <c r="L138" s="754"/>
      <c r="M138" s="753"/>
      <c r="N138" s="757"/>
      <c r="O138" s="754"/>
      <c r="P138" s="754"/>
      <c r="Q138" s="754"/>
      <c r="R138" s="754"/>
      <c r="S138" s="754"/>
      <c r="T138" s="754"/>
      <c r="U138" s="754"/>
      <c r="V138" s="754"/>
      <c r="W138" s="756"/>
      <c r="X138" s="830"/>
      <c r="Y138" s="756"/>
      <c r="Z138" s="756"/>
      <c r="AA138" s="754"/>
      <c r="AB138" s="754"/>
      <c r="AC138" s="774"/>
      <c r="AD138" s="756"/>
      <c r="AE138" s="754"/>
      <c r="AF138" s="756"/>
      <c r="AG138" s="757"/>
      <c r="AH138" s="754"/>
      <c r="AI138" s="756"/>
      <c r="AJ138" s="753"/>
      <c r="AK138" s="757"/>
      <c r="AL138" s="754"/>
      <c r="AM138" s="831"/>
      <c r="AN138" s="634"/>
      <c r="AO138" s="78"/>
      <c r="AP138" s="78"/>
      <c r="AQ138" s="78"/>
      <c r="AR138" s="78"/>
      <c r="AS138" s="78"/>
      <c r="AT138" s="78"/>
      <c r="AU138" s="78"/>
      <c r="AV138" s="78"/>
    </row>
    <row r="139" spans="1:48" ht="16.5">
      <c r="A139" s="1107"/>
      <c r="B139" s="827" t="s">
        <v>32</v>
      </c>
      <c r="C139" s="827"/>
      <c r="D139" s="828"/>
      <c r="E139" s="757" t="s">
        <v>44</v>
      </c>
      <c r="F139" s="754" t="s">
        <v>44</v>
      </c>
      <c r="G139" s="754" t="s">
        <v>44</v>
      </c>
      <c r="H139" s="754" t="s">
        <v>44</v>
      </c>
      <c r="I139" s="754" t="s">
        <v>44</v>
      </c>
      <c r="J139" s="754" t="s">
        <v>44</v>
      </c>
      <c r="K139" s="754" t="s">
        <v>44</v>
      </c>
      <c r="L139" s="754" t="s">
        <v>44</v>
      </c>
      <c r="M139" s="753">
        <v>100</v>
      </c>
      <c r="N139" s="757" t="s">
        <v>44</v>
      </c>
      <c r="O139" s="754" t="s">
        <v>44</v>
      </c>
      <c r="P139" s="754" t="s">
        <v>44</v>
      </c>
      <c r="Q139" s="754" t="s">
        <v>44</v>
      </c>
      <c r="R139" s="754" t="s">
        <v>44</v>
      </c>
      <c r="S139" s="754" t="s">
        <v>44</v>
      </c>
      <c r="T139" s="754" t="s">
        <v>44</v>
      </c>
      <c r="U139" s="754">
        <v>750</v>
      </c>
      <c r="V139" s="752" t="s">
        <v>53</v>
      </c>
      <c r="W139" s="752">
        <v>500</v>
      </c>
      <c r="X139" s="752" t="s">
        <v>53</v>
      </c>
      <c r="Y139" s="754">
        <v>650</v>
      </c>
      <c r="Z139" s="752" t="s">
        <v>53</v>
      </c>
      <c r="AA139" s="754" t="s">
        <v>44</v>
      </c>
      <c r="AB139" s="754" t="s">
        <v>44</v>
      </c>
      <c r="AC139" s="754" t="s">
        <v>44</v>
      </c>
      <c r="AD139" s="754">
        <v>100</v>
      </c>
      <c r="AE139" s="754" t="s">
        <v>44</v>
      </c>
      <c r="AF139" s="756" t="s">
        <v>53</v>
      </c>
      <c r="AG139" s="757">
        <v>1000</v>
      </c>
      <c r="AH139" s="754">
        <v>500</v>
      </c>
      <c r="AI139" s="754">
        <v>200</v>
      </c>
      <c r="AJ139" s="753">
        <v>500</v>
      </c>
      <c r="AK139" s="757" t="s">
        <v>44</v>
      </c>
      <c r="AL139" s="754" t="s">
        <v>44</v>
      </c>
      <c r="AM139" s="753" t="s">
        <v>44</v>
      </c>
      <c r="AN139" s="634">
        <f>SUM(D139:AM139)</f>
        <v>4300</v>
      </c>
      <c r="AO139" s="78"/>
      <c r="AP139" s="78"/>
      <c r="AQ139" s="78"/>
      <c r="AR139" s="78"/>
      <c r="AS139" s="78"/>
      <c r="AT139" s="78"/>
      <c r="AU139" s="78"/>
      <c r="AV139" s="78"/>
    </row>
    <row r="140" spans="1:48" ht="16.5">
      <c r="A140" s="1107"/>
      <c r="B140" s="827"/>
      <c r="C140" s="827"/>
      <c r="D140" s="828"/>
      <c r="E140" s="832"/>
      <c r="F140" s="833"/>
      <c r="G140" s="833"/>
      <c r="H140" s="833"/>
      <c r="I140" s="833"/>
      <c r="J140" s="833"/>
      <c r="K140" s="833"/>
      <c r="L140" s="833"/>
      <c r="M140" s="834"/>
      <c r="N140" s="832"/>
      <c r="O140" s="833"/>
      <c r="P140" s="833"/>
      <c r="Q140" s="833"/>
      <c r="R140" s="833"/>
      <c r="S140" s="833"/>
      <c r="T140" s="833"/>
      <c r="U140" s="833"/>
      <c r="V140" s="835"/>
      <c r="W140" s="836"/>
      <c r="X140" s="835"/>
      <c r="Y140" s="833"/>
      <c r="Z140" s="833"/>
      <c r="AA140" s="833"/>
      <c r="AB140" s="833"/>
      <c r="AC140" s="837"/>
      <c r="AD140" s="836"/>
      <c r="AE140" s="833"/>
      <c r="AF140" s="836"/>
      <c r="AG140" s="832"/>
      <c r="AH140" s="833"/>
      <c r="AI140" s="836"/>
      <c r="AJ140" s="834"/>
      <c r="AK140" s="832"/>
      <c r="AL140" s="833"/>
      <c r="AM140" s="834"/>
      <c r="AN140" s="634"/>
      <c r="AO140" s="78"/>
      <c r="AP140" s="78"/>
      <c r="AQ140" s="78"/>
      <c r="AR140" s="78"/>
      <c r="AS140" s="78"/>
      <c r="AT140" s="78"/>
      <c r="AU140" s="78"/>
      <c r="AV140" s="78"/>
    </row>
    <row r="141" spans="1:48" ht="17.25" thickBot="1">
      <c r="A141" s="1107"/>
      <c r="B141" s="827"/>
      <c r="C141" s="827"/>
      <c r="D141" s="828"/>
      <c r="E141" s="763"/>
      <c r="F141" s="764"/>
      <c r="G141" s="764"/>
      <c r="H141" s="764"/>
      <c r="I141" s="764"/>
      <c r="J141" s="764"/>
      <c r="K141" s="764"/>
      <c r="L141" s="764"/>
      <c r="M141" s="765"/>
      <c r="N141" s="763"/>
      <c r="O141" s="764"/>
      <c r="P141" s="764"/>
      <c r="Q141" s="764"/>
      <c r="R141" s="764"/>
      <c r="S141" s="764"/>
      <c r="T141" s="764"/>
      <c r="U141" s="764"/>
      <c r="V141" s="764"/>
      <c r="W141" s="766"/>
      <c r="X141" s="764"/>
      <c r="Y141" s="764"/>
      <c r="Z141" s="764"/>
      <c r="AA141" s="764"/>
      <c r="AB141" s="764"/>
      <c r="AC141" s="838"/>
      <c r="AD141" s="766"/>
      <c r="AE141" s="764"/>
      <c r="AF141" s="766"/>
      <c r="AG141" s="763"/>
      <c r="AH141" s="764"/>
      <c r="AI141" s="766"/>
      <c r="AJ141" s="765"/>
      <c r="AK141" s="763"/>
      <c r="AL141" s="764"/>
      <c r="AM141" s="765"/>
      <c r="AN141" s="635">
        <f>SUM(AN133:AN139)</f>
        <v>59780</v>
      </c>
      <c r="AO141" s="78"/>
      <c r="AP141" s="78"/>
      <c r="AQ141" s="78"/>
      <c r="AR141" s="78"/>
      <c r="AS141" s="78"/>
      <c r="AT141" s="78"/>
      <c r="AU141" s="78"/>
      <c r="AV141" s="78"/>
    </row>
    <row r="142" spans="1:48" ht="16.5">
      <c r="A142" s="585"/>
      <c r="B142" s="585"/>
      <c r="C142" s="585"/>
      <c r="D142" s="585"/>
      <c r="E142" s="585"/>
      <c r="F142" s="585"/>
      <c r="G142" s="585"/>
      <c r="H142" s="585"/>
      <c r="I142" s="585"/>
      <c r="J142" s="585"/>
      <c r="K142" s="585"/>
      <c r="L142" s="585"/>
      <c r="M142" s="585"/>
      <c r="N142" s="585"/>
      <c r="O142" s="585"/>
      <c r="P142" s="585"/>
      <c r="Q142" s="585"/>
      <c r="R142" s="585"/>
      <c r="S142" s="585"/>
      <c r="T142" s="585"/>
      <c r="U142" s="585"/>
      <c r="V142" s="585"/>
      <c r="W142" s="585"/>
      <c r="X142" s="585"/>
      <c r="Y142" s="585"/>
      <c r="Z142" s="585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78"/>
      <c r="AP142" s="78"/>
      <c r="AQ142" s="78"/>
      <c r="AR142" s="78"/>
      <c r="AS142" s="78"/>
      <c r="AT142" s="78"/>
      <c r="AU142" s="78"/>
      <c r="AV142" s="78"/>
    </row>
    <row r="143" spans="1:48" ht="17.25" thickBot="1">
      <c r="A143" s="585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5"/>
      <c r="O143" s="585"/>
      <c r="P143" s="585"/>
      <c r="Q143" s="585"/>
      <c r="R143" s="585"/>
      <c r="S143" s="585"/>
      <c r="T143" s="585"/>
      <c r="U143" s="585"/>
      <c r="V143" s="585"/>
      <c r="W143" s="585"/>
      <c r="X143" s="585"/>
      <c r="Y143" s="585"/>
      <c r="Z143" s="585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78"/>
      <c r="AP143" s="78"/>
      <c r="AQ143" s="78"/>
      <c r="AR143" s="78"/>
      <c r="AS143" s="78"/>
      <c r="AT143" s="78"/>
      <c r="AU143" s="78"/>
      <c r="AV143" s="78"/>
    </row>
    <row r="144" spans="1:48" ht="16.5" customHeight="1" thickBot="1">
      <c r="A144" s="1076" t="s">
        <v>80</v>
      </c>
      <c r="B144" s="1079" t="s">
        <v>247</v>
      </c>
      <c r="C144" s="1082" t="s">
        <v>213</v>
      </c>
      <c r="D144" s="1110" t="s">
        <v>248</v>
      </c>
      <c r="E144" s="1096" t="s">
        <v>253</v>
      </c>
      <c r="F144" s="1096"/>
      <c r="G144" s="1096"/>
      <c r="H144" s="1096"/>
      <c r="I144" s="1096"/>
      <c r="J144" s="1096"/>
      <c r="K144" s="1096"/>
      <c r="L144" s="1096"/>
      <c r="M144" s="1096"/>
      <c r="N144" s="1097"/>
      <c r="O144" s="1097"/>
      <c r="P144" s="1097"/>
      <c r="Q144" s="1097"/>
      <c r="R144" s="1097"/>
      <c r="S144" s="1097"/>
      <c r="T144" s="1097"/>
      <c r="U144" s="1097"/>
      <c r="V144" s="1097"/>
      <c r="W144" s="1097"/>
      <c r="X144" s="1097"/>
      <c r="Y144" s="1097"/>
      <c r="Z144" s="1097"/>
      <c r="AA144" s="1097"/>
      <c r="AB144" s="1097"/>
      <c r="AC144" s="1097"/>
      <c r="AD144" s="723"/>
      <c r="AE144" s="723"/>
      <c r="AF144" s="723"/>
      <c r="AG144" s="1098" t="s">
        <v>250</v>
      </c>
      <c r="AH144" s="1099"/>
      <c r="AI144" s="1099"/>
      <c r="AJ144" s="1100"/>
      <c r="AK144" s="1085" t="s">
        <v>251</v>
      </c>
      <c r="AL144" s="1086"/>
      <c r="AM144" s="1087"/>
      <c r="AN144" s="1091" t="s">
        <v>252</v>
      </c>
      <c r="AO144" s="78"/>
      <c r="AP144" s="78"/>
      <c r="AQ144" s="78"/>
      <c r="AR144" s="78"/>
      <c r="AS144" s="78"/>
      <c r="AT144" s="78"/>
      <c r="AU144" s="78"/>
      <c r="AV144" s="78"/>
    </row>
    <row r="145" spans="1:48" ht="16.5" customHeight="1" thickBot="1">
      <c r="A145" s="1077"/>
      <c r="B145" s="1080"/>
      <c r="C145" s="1083"/>
      <c r="D145" s="1111"/>
      <c r="E145" s="1072" t="s">
        <v>226</v>
      </c>
      <c r="F145" s="1072"/>
      <c r="G145" s="1072"/>
      <c r="H145" s="1072"/>
      <c r="I145" s="1072"/>
      <c r="J145" s="1072"/>
      <c r="K145" s="1072"/>
      <c r="L145" s="1072"/>
      <c r="M145" s="1072"/>
      <c r="N145" s="1094" t="s">
        <v>249</v>
      </c>
      <c r="O145" s="1095"/>
      <c r="P145" s="1095"/>
      <c r="Q145" s="1095"/>
      <c r="R145" s="1095"/>
      <c r="S145" s="1095"/>
      <c r="T145" s="1095"/>
      <c r="U145" s="1095"/>
      <c r="V145" s="1095"/>
      <c r="W145" s="1095"/>
      <c r="X145" s="1095"/>
      <c r="Y145" s="1095"/>
      <c r="Z145" s="1095"/>
      <c r="AA145" s="1095"/>
      <c r="AB145" s="1095"/>
      <c r="AC145" s="1095"/>
      <c r="AD145" s="1095"/>
      <c r="AE145" s="1095"/>
      <c r="AF145" s="1095"/>
      <c r="AG145" s="1101"/>
      <c r="AH145" s="1102"/>
      <c r="AI145" s="1102"/>
      <c r="AJ145" s="1103"/>
      <c r="AK145" s="1088"/>
      <c r="AL145" s="1089"/>
      <c r="AM145" s="1090"/>
      <c r="AN145" s="1092"/>
      <c r="AO145" s="78"/>
      <c r="AP145" s="78"/>
      <c r="AQ145" s="78"/>
      <c r="AR145" s="78"/>
      <c r="AS145" s="78"/>
      <c r="AT145" s="78"/>
      <c r="AU145" s="78"/>
      <c r="AV145" s="78"/>
    </row>
    <row r="146" spans="1:48" ht="16.5" customHeight="1" thickBot="1">
      <c r="A146" s="1078"/>
      <c r="B146" s="1081"/>
      <c r="C146" s="1084"/>
      <c r="D146" s="1112"/>
      <c r="E146" s="724">
        <v>1</v>
      </c>
      <c r="F146" s="725">
        <v>2</v>
      </c>
      <c r="G146" s="725">
        <v>3</v>
      </c>
      <c r="H146" s="726">
        <v>4</v>
      </c>
      <c r="I146" s="725">
        <v>5</v>
      </c>
      <c r="J146" s="727">
        <v>6</v>
      </c>
      <c r="K146" s="725">
        <v>7</v>
      </c>
      <c r="L146" s="725">
        <v>8</v>
      </c>
      <c r="M146" s="725">
        <v>9</v>
      </c>
      <c r="N146" s="728">
        <v>1</v>
      </c>
      <c r="O146" s="729">
        <v>2</v>
      </c>
      <c r="P146" s="729">
        <v>3</v>
      </c>
      <c r="Q146" s="727">
        <v>4</v>
      </c>
      <c r="R146" s="725">
        <v>5</v>
      </c>
      <c r="S146" s="730">
        <v>6</v>
      </c>
      <c r="T146" s="725">
        <v>7</v>
      </c>
      <c r="U146" s="730">
        <v>8</v>
      </c>
      <c r="V146" s="725">
        <v>9</v>
      </c>
      <c r="W146" s="730">
        <v>10</v>
      </c>
      <c r="X146" s="725">
        <v>11</v>
      </c>
      <c r="Y146" s="730">
        <v>12</v>
      </c>
      <c r="Z146" s="725">
        <v>13</v>
      </c>
      <c r="AA146" s="731">
        <v>14</v>
      </c>
      <c r="AB146" s="732">
        <v>15</v>
      </c>
      <c r="AC146" s="725">
        <v>16</v>
      </c>
      <c r="AD146" s="725">
        <v>17</v>
      </c>
      <c r="AE146" s="732">
        <v>18</v>
      </c>
      <c r="AF146" s="725">
        <v>19</v>
      </c>
      <c r="AG146" s="725">
        <v>1</v>
      </c>
      <c r="AH146" s="733">
        <v>2</v>
      </c>
      <c r="AI146" s="725">
        <v>3</v>
      </c>
      <c r="AJ146" s="734">
        <v>4</v>
      </c>
      <c r="AK146" s="725">
        <v>1</v>
      </c>
      <c r="AL146" s="732">
        <v>2</v>
      </c>
      <c r="AM146" s="725">
        <v>3</v>
      </c>
      <c r="AN146" s="1092"/>
      <c r="AO146" s="78"/>
      <c r="AP146" s="78"/>
      <c r="AQ146" s="78"/>
      <c r="AR146" s="78"/>
      <c r="AS146" s="78"/>
      <c r="AT146" s="78"/>
      <c r="AU146" s="78"/>
      <c r="AV146" s="78"/>
    </row>
    <row r="147" spans="1:48" ht="116.25" thickBot="1">
      <c r="A147" s="645">
        <v>9</v>
      </c>
      <c r="B147" s="644" t="s">
        <v>291</v>
      </c>
      <c r="C147" s="644" t="s">
        <v>350</v>
      </c>
      <c r="D147" s="736"/>
      <c r="E147" s="737" t="s">
        <v>1</v>
      </c>
      <c r="F147" s="738" t="s">
        <v>2</v>
      </c>
      <c r="G147" s="737" t="s">
        <v>265</v>
      </c>
      <c r="H147" s="737" t="s">
        <v>4</v>
      </c>
      <c r="I147" s="737" t="s">
        <v>5</v>
      </c>
      <c r="J147" s="738" t="s">
        <v>221</v>
      </c>
      <c r="K147" s="739" t="s">
        <v>7</v>
      </c>
      <c r="L147" s="738" t="s">
        <v>8</v>
      </c>
      <c r="M147" s="737" t="s">
        <v>254</v>
      </c>
      <c r="N147" s="737" t="s">
        <v>15</v>
      </c>
      <c r="O147" s="740" t="s">
        <v>17</v>
      </c>
      <c r="P147" s="737" t="s">
        <v>232</v>
      </c>
      <c r="Q147" s="740" t="s">
        <v>19</v>
      </c>
      <c r="R147" s="737" t="s">
        <v>20</v>
      </c>
      <c r="S147" s="740" t="s">
        <v>21</v>
      </c>
      <c r="T147" s="737" t="s">
        <v>256</v>
      </c>
      <c r="U147" s="740" t="s">
        <v>25</v>
      </c>
      <c r="V147" s="737" t="s">
        <v>26</v>
      </c>
      <c r="W147" s="740" t="s">
        <v>27</v>
      </c>
      <c r="X147" s="737" t="s">
        <v>28</v>
      </c>
      <c r="Y147" s="740" t="s">
        <v>94</v>
      </c>
      <c r="Z147" s="737" t="s">
        <v>95</v>
      </c>
      <c r="AA147" s="740" t="s">
        <v>96</v>
      </c>
      <c r="AB147" s="737" t="s">
        <v>222</v>
      </c>
      <c r="AC147" s="740" t="s">
        <v>234</v>
      </c>
      <c r="AD147" s="737" t="s">
        <v>255</v>
      </c>
      <c r="AE147" s="740" t="s">
        <v>93</v>
      </c>
      <c r="AF147" s="737" t="s">
        <v>262</v>
      </c>
      <c r="AG147" s="741" t="s">
        <v>10</v>
      </c>
      <c r="AH147" s="737" t="s">
        <v>223</v>
      </c>
      <c r="AI147" s="737" t="s">
        <v>12</v>
      </c>
      <c r="AJ147" s="742" t="s">
        <v>13</v>
      </c>
      <c r="AK147" s="743" t="s">
        <v>22</v>
      </c>
      <c r="AL147" s="737" t="s">
        <v>23</v>
      </c>
      <c r="AM147" s="744" t="s">
        <v>235</v>
      </c>
      <c r="AN147" s="1093"/>
      <c r="AO147" s="78"/>
      <c r="AP147" s="78"/>
      <c r="AQ147" s="78"/>
      <c r="AR147" s="78"/>
      <c r="AS147" s="78"/>
      <c r="AT147" s="78"/>
      <c r="AU147" s="78"/>
      <c r="AV147" s="78"/>
    </row>
    <row r="148" spans="1:48" ht="49.5">
      <c r="A148" s="1114"/>
      <c r="B148" s="714" t="s">
        <v>37</v>
      </c>
      <c r="C148" s="81"/>
      <c r="D148" s="714" t="s">
        <v>298</v>
      </c>
      <c r="E148" s="714" t="s">
        <v>299</v>
      </c>
      <c r="F148" s="714" t="s">
        <v>300</v>
      </c>
      <c r="G148" s="81"/>
      <c r="H148" s="714" t="s">
        <v>301</v>
      </c>
      <c r="I148" s="639" t="s">
        <v>302</v>
      </c>
      <c r="J148" s="714" t="s">
        <v>303</v>
      </c>
      <c r="K148" s="714" t="s">
        <v>304</v>
      </c>
      <c r="L148" s="714" t="s">
        <v>305</v>
      </c>
      <c r="M148" s="714" t="s">
        <v>306</v>
      </c>
      <c r="N148" s="714" t="s">
        <v>307</v>
      </c>
      <c r="O148" s="714" t="s">
        <v>308</v>
      </c>
      <c r="P148" s="81"/>
      <c r="Q148" s="714" t="s">
        <v>309</v>
      </c>
      <c r="R148" s="714" t="s">
        <v>310</v>
      </c>
      <c r="S148" s="714" t="s">
        <v>311</v>
      </c>
      <c r="T148" s="714" t="s">
        <v>312</v>
      </c>
      <c r="U148" s="714" t="s">
        <v>313</v>
      </c>
      <c r="V148" s="81"/>
      <c r="W148" s="714" t="s">
        <v>314</v>
      </c>
      <c r="X148" s="714" t="s">
        <v>315</v>
      </c>
      <c r="Y148" s="714" t="s">
        <v>316</v>
      </c>
      <c r="Z148" s="714" t="s">
        <v>317</v>
      </c>
      <c r="AA148" s="81"/>
      <c r="AB148" s="714" t="s">
        <v>318</v>
      </c>
      <c r="AC148" s="714" t="s">
        <v>319</v>
      </c>
      <c r="AD148" s="714" t="s">
        <v>320</v>
      </c>
      <c r="AE148" s="714" t="s">
        <v>321</v>
      </c>
      <c r="AF148" s="81"/>
      <c r="AG148" s="714" t="s">
        <v>322</v>
      </c>
      <c r="AH148" s="81"/>
      <c r="AI148" s="714" t="s">
        <v>323</v>
      </c>
      <c r="AJ148" s="714" t="s">
        <v>324</v>
      </c>
      <c r="AK148" s="81"/>
      <c r="AL148" s="714" t="s">
        <v>325</v>
      </c>
      <c r="AM148" s="714" t="s">
        <v>326</v>
      </c>
      <c r="AN148" s="81"/>
      <c r="AO148" s="78"/>
      <c r="AP148" s="78"/>
      <c r="AQ148" s="78"/>
      <c r="AR148" s="78"/>
      <c r="AS148" s="78"/>
      <c r="AT148" s="78"/>
      <c r="AU148" s="78"/>
      <c r="AV148" s="78"/>
    </row>
    <row r="149" spans="1:48" ht="16.5">
      <c r="A149" s="1115"/>
      <c r="B149" s="610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78"/>
      <c r="AP149" s="78"/>
      <c r="AQ149" s="78"/>
      <c r="AR149" s="78"/>
      <c r="AS149" s="78"/>
      <c r="AT149" s="78"/>
      <c r="AU149" s="78"/>
      <c r="AV149" s="78"/>
    </row>
    <row r="150" spans="1:48" ht="18.75">
      <c r="A150" s="1115"/>
      <c r="B150" s="610" t="s">
        <v>29</v>
      </c>
      <c r="C150" s="81"/>
      <c r="D150" s="81">
        <v>17000</v>
      </c>
      <c r="E150" s="81">
        <v>150</v>
      </c>
      <c r="F150" s="81">
        <v>100</v>
      </c>
      <c r="G150" s="81">
        <v>100</v>
      </c>
      <c r="H150" s="81">
        <v>75</v>
      </c>
      <c r="I150" s="81">
        <v>10</v>
      </c>
      <c r="J150" s="81">
        <v>30</v>
      </c>
      <c r="K150" s="81">
        <v>300</v>
      </c>
      <c r="L150" s="81">
        <v>300</v>
      </c>
      <c r="M150" s="81">
        <v>0</v>
      </c>
      <c r="N150" s="81">
        <v>250</v>
      </c>
      <c r="O150" s="81">
        <v>700</v>
      </c>
      <c r="P150" s="81">
        <v>0</v>
      </c>
      <c r="Q150" s="81">
        <f>250+1300</f>
        <v>1550</v>
      </c>
      <c r="R150" s="81">
        <v>100</v>
      </c>
      <c r="S150" s="81">
        <v>75</v>
      </c>
      <c r="T150" s="81">
        <v>250</v>
      </c>
      <c r="U150" s="81">
        <v>0</v>
      </c>
      <c r="V150" s="81">
        <v>75</v>
      </c>
      <c r="W150" s="81">
        <v>0</v>
      </c>
      <c r="X150" s="81">
        <v>2000</v>
      </c>
      <c r="Y150" s="81" t="s">
        <v>53</v>
      </c>
      <c r="Z150" s="81" t="s">
        <v>53</v>
      </c>
      <c r="AA150" s="81">
        <v>100</v>
      </c>
      <c r="AB150" s="81" t="s">
        <v>53</v>
      </c>
      <c r="AC150" s="81">
        <v>25</v>
      </c>
      <c r="AD150" s="81">
        <v>0</v>
      </c>
      <c r="AE150" s="81">
        <v>250</v>
      </c>
      <c r="AF150" s="81">
        <v>100</v>
      </c>
      <c r="AG150" s="81">
        <v>800</v>
      </c>
      <c r="AH150" s="81" t="s">
        <v>53</v>
      </c>
      <c r="AI150" s="81" t="s">
        <v>53</v>
      </c>
      <c r="AJ150" s="81" t="s">
        <v>53</v>
      </c>
      <c r="AK150" s="81" t="s">
        <v>53</v>
      </c>
      <c r="AL150" s="81" t="s">
        <v>53</v>
      </c>
      <c r="AM150" s="81">
        <v>1500</v>
      </c>
      <c r="AN150" s="722">
        <f>SUM(D150:AM150)</f>
        <v>25840</v>
      </c>
      <c r="AO150" s="78"/>
      <c r="AP150" s="78"/>
      <c r="AQ150" s="78"/>
      <c r="AR150" s="78"/>
      <c r="AS150" s="78"/>
      <c r="AT150" s="78"/>
      <c r="AU150" s="78"/>
      <c r="AV150" s="78"/>
    </row>
    <row r="151" spans="1:48" ht="18.75">
      <c r="A151" s="1115"/>
      <c r="B151" s="610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722"/>
      <c r="AO151" s="78"/>
      <c r="AP151" s="78"/>
      <c r="AQ151" s="78"/>
      <c r="AR151" s="78"/>
      <c r="AS151" s="78"/>
      <c r="AT151" s="78"/>
      <c r="AU151" s="78"/>
      <c r="AV151" s="78"/>
    </row>
    <row r="152" spans="1:48" ht="18.75">
      <c r="A152" s="1115"/>
      <c r="B152" s="610" t="s">
        <v>30</v>
      </c>
      <c r="C152" s="81"/>
      <c r="D152" s="81" t="s">
        <v>53</v>
      </c>
      <c r="E152" s="81" t="s">
        <v>53</v>
      </c>
      <c r="F152" s="81" t="s">
        <v>53</v>
      </c>
      <c r="G152" s="81" t="s">
        <v>53</v>
      </c>
      <c r="H152" s="81" t="s">
        <v>53</v>
      </c>
      <c r="I152" s="81" t="s">
        <v>53</v>
      </c>
      <c r="J152" s="81" t="s">
        <v>53</v>
      </c>
      <c r="K152" s="81" t="s">
        <v>53</v>
      </c>
      <c r="L152" s="81" t="s">
        <v>53</v>
      </c>
      <c r="M152" s="81" t="s">
        <v>53</v>
      </c>
      <c r="N152" s="81" t="s">
        <v>53</v>
      </c>
      <c r="O152" s="81" t="s">
        <v>53</v>
      </c>
      <c r="P152" s="81" t="s">
        <v>53</v>
      </c>
      <c r="Q152" s="81" t="s">
        <v>53</v>
      </c>
      <c r="R152" s="81" t="s">
        <v>53</v>
      </c>
      <c r="S152" s="81" t="s">
        <v>53</v>
      </c>
      <c r="T152" s="81" t="s">
        <v>53</v>
      </c>
      <c r="U152" s="81" t="s">
        <v>53</v>
      </c>
      <c r="V152" s="81" t="s">
        <v>53</v>
      </c>
      <c r="W152" s="81" t="s">
        <v>53</v>
      </c>
      <c r="X152" s="81" t="s">
        <v>53</v>
      </c>
      <c r="Y152" s="81" t="s">
        <v>53</v>
      </c>
      <c r="Z152" s="81" t="s">
        <v>53</v>
      </c>
      <c r="AA152" s="81" t="s">
        <v>53</v>
      </c>
      <c r="AB152" s="81" t="s">
        <v>53</v>
      </c>
      <c r="AC152" s="81" t="s">
        <v>53</v>
      </c>
      <c r="AD152" s="81" t="s">
        <v>53</v>
      </c>
      <c r="AE152" s="81" t="s">
        <v>53</v>
      </c>
      <c r="AF152" s="81" t="s">
        <v>53</v>
      </c>
      <c r="AG152" s="81">
        <v>800</v>
      </c>
      <c r="AH152" s="81" t="s">
        <v>53</v>
      </c>
      <c r="AI152" s="81" t="s">
        <v>53</v>
      </c>
      <c r="AJ152" s="81" t="s">
        <v>53</v>
      </c>
      <c r="AK152" s="81" t="s">
        <v>53</v>
      </c>
      <c r="AL152" s="81" t="s">
        <v>53</v>
      </c>
      <c r="AM152" s="81" t="s">
        <v>53</v>
      </c>
      <c r="AN152" s="722">
        <v>800</v>
      </c>
      <c r="AO152" s="78"/>
      <c r="AP152" s="78"/>
      <c r="AQ152" s="78"/>
      <c r="AR152" s="78"/>
      <c r="AS152" s="78"/>
      <c r="AT152" s="78"/>
      <c r="AU152" s="78"/>
      <c r="AV152" s="78"/>
    </row>
    <row r="153" spans="1:48" ht="18.75">
      <c r="A153" s="1115"/>
      <c r="B153" s="61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722"/>
      <c r="AO153" s="78"/>
      <c r="AP153" s="78"/>
      <c r="AQ153" s="78"/>
      <c r="AR153" s="78"/>
      <c r="AS153" s="78"/>
      <c r="AT153" s="78"/>
      <c r="AU153" s="78"/>
      <c r="AV153" s="78"/>
    </row>
    <row r="154" spans="1:48" ht="18.75">
      <c r="A154" s="1115"/>
      <c r="B154" s="610" t="s">
        <v>31</v>
      </c>
      <c r="C154" s="81"/>
      <c r="D154" s="81">
        <v>17000</v>
      </c>
      <c r="E154" s="81">
        <v>150</v>
      </c>
      <c r="F154" s="81">
        <v>100</v>
      </c>
      <c r="G154" s="81">
        <v>100</v>
      </c>
      <c r="H154" s="81">
        <v>75</v>
      </c>
      <c r="I154" s="81">
        <v>10</v>
      </c>
      <c r="J154" s="81">
        <v>30</v>
      </c>
      <c r="K154" s="81">
        <v>0</v>
      </c>
      <c r="L154" s="81">
        <v>0</v>
      </c>
      <c r="M154" s="81">
        <v>0</v>
      </c>
      <c r="N154" s="81">
        <v>250</v>
      </c>
      <c r="O154" s="81">
        <v>700</v>
      </c>
      <c r="P154" s="81">
        <v>0</v>
      </c>
      <c r="Q154" s="81">
        <f>250+1400</f>
        <v>1650</v>
      </c>
      <c r="R154" s="81">
        <v>100</v>
      </c>
      <c r="S154" s="81">
        <v>75</v>
      </c>
      <c r="T154" s="81">
        <v>250</v>
      </c>
      <c r="U154" s="81">
        <v>0</v>
      </c>
      <c r="V154" s="81">
        <v>75</v>
      </c>
      <c r="W154" s="81">
        <v>0</v>
      </c>
      <c r="X154" s="81">
        <v>2000</v>
      </c>
      <c r="Y154" s="81" t="s">
        <v>53</v>
      </c>
      <c r="Z154" s="81" t="s">
        <v>53</v>
      </c>
      <c r="AA154" s="81" t="s">
        <v>53</v>
      </c>
      <c r="AB154" s="81" t="s">
        <v>53</v>
      </c>
      <c r="AC154" s="81">
        <v>25</v>
      </c>
      <c r="AD154" s="81">
        <v>0</v>
      </c>
      <c r="AE154" s="81">
        <v>250</v>
      </c>
      <c r="AF154" s="81">
        <v>100</v>
      </c>
      <c r="AG154" s="81">
        <v>800</v>
      </c>
      <c r="AH154" s="81" t="s">
        <v>53</v>
      </c>
      <c r="AI154" s="81" t="s">
        <v>53</v>
      </c>
      <c r="AJ154" s="81" t="s">
        <v>53</v>
      </c>
      <c r="AK154" s="81" t="s">
        <v>53</v>
      </c>
      <c r="AL154" s="81" t="s">
        <v>53</v>
      </c>
      <c r="AM154" s="81" t="s">
        <v>53</v>
      </c>
      <c r="AN154" s="722">
        <f>SUM(D154:AM154)</f>
        <v>23740</v>
      </c>
      <c r="AO154" s="78"/>
      <c r="AP154" s="78"/>
      <c r="AQ154" s="78"/>
      <c r="AR154" s="78"/>
      <c r="AS154" s="78"/>
      <c r="AT154" s="78"/>
      <c r="AU154" s="78"/>
      <c r="AV154" s="78"/>
    </row>
    <row r="155" spans="1:48" ht="18.75">
      <c r="A155" s="1115"/>
      <c r="B155" s="610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722"/>
      <c r="AO155" s="78"/>
      <c r="AP155" s="78"/>
      <c r="AQ155" s="78"/>
      <c r="AR155" s="78"/>
      <c r="AS155" s="78"/>
      <c r="AT155" s="78"/>
      <c r="AU155" s="78"/>
      <c r="AV155" s="78"/>
    </row>
    <row r="156" spans="1:48" ht="18.75">
      <c r="A156" s="1115"/>
      <c r="B156" s="610" t="s">
        <v>32</v>
      </c>
      <c r="C156" s="81"/>
      <c r="D156" s="81" t="s">
        <v>53</v>
      </c>
      <c r="E156" s="81" t="s">
        <v>53</v>
      </c>
      <c r="F156" s="81" t="s">
        <v>53</v>
      </c>
      <c r="G156" s="81" t="s">
        <v>53</v>
      </c>
      <c r="H156" s="81" t="s">
        <v>53</v>
      </c>
      <c r="I156" s="81" t="s">
        <v>53</v>
      </c>
      <c r="J156" s="81" t="s">
        <v>53</v>
      </c>
      <c r="K156" s="81" t="s">
        <v>53</v>
      </c>
      <c r="L156" s="81" t="s">
        <v>53</v>
      </c>
      <c r="M156" s="81">
        <v>100</v>
      </c>
      <c r="N156" s="81" t="s">
        <v>53</v>
      </c>
      <c r="O156" s="81" t="s">
        <v>53</v>
      </c>
      <c r="P156" s="81" t="s">
        <v>53</v>
      </c>
      <c r="Q156" s="81" t="s">
        <v>53</v>
      </c>
      <c r="R156" s="81" t="s">
        <v>53</v>
      </c>
      <c r="S156" s="81" t="s">
        <v>53</v>
      </c>
      <c r="T156" s="81" t="s">
        <v>53</v>
      </c>
      <c r="U156" s="81" t="s">
        <v>53</v>
      </c>
      <c r="V156" s="81" t="s">
        <v>53</v>
      </c>
      <c r="W156" s="81" t="s">
        <v>53</v>
      </c>
      <c r="X156" s="81" t="s">
        <v>53</v>
      </c>
      <c r="Y156" s="81">
        <v>500</v>
      </c>
      <c r="Z156" s="81">
        <v>250</v>
      </c>
      <c r="AA156" s="81" t="s">
        <v>53</v>
      </c>
      <c r="AB156" s="81" t="s">
        <v>53</v>
      </c>
      <c r="AC156" s="81" t="s">
        <v>53</v>
      </c>
      <c r="AD156" s="81">
        <v>100</v>
      </c>
      <c r="AE156" s="81" t="s">
        <v>53</v>
      </c>
      <c r="AF156" s="81" t="s">
        <v>53</v>
      </c>
      <c r="AG156" s="81">
        <v>800</v>
      </c>
      <c r="AH156" s="81" t="s">
        <v>53</v>
      </c>
      <c r="AI156" s="81">
        <v>200</v>
      </c>
      <c r="AJ156" s="81">
        <v>500</v>
      </c>
      <c r="AK156" s="81" t="s">
        <v>53</v>
      </c>
      <c r="AL156" s="81" t="s">
        <v>53</v>
      </c>
      <c r="AM156" s="81" t="s">
        <v>53</v>
      </c>
      <c r="AN156" s="715">
        <f ca="1">SUM(M156:AN156)</f>
        <v>2450</v>
      </c>
      <c r="AO156" s="78"/>
      <c r="AP156" s="78"/>
      <c r="AQ156" s="78"/>
      <c r="AR156" s="78"/>
      <c r="AS156" s="78"/>
      <c r="AT156" s="78"/>
      <c r="AU156" s="78"/>
      <c r="AV156" s="78"/>
    </row>
    <row r="157" spans="1:48" ht="17.25" thickBot="1">
      <c r="A157" s="1116"/>
      <c r="B157" s="840"/>
      <c r="C157" s="841"/>
      <c r="D157" s="841"/>
      <c r="E157" s="841"/>
      <c r="F157" s="841"/>
      <c r="G157" s="841"/>
      <c r="H157" s="841"/>
      <c r="I157" s="841"/>
      <c r="J157" s="841"/>
      <c r="K157" s="841"/>
      <c r="L157" s="841"/>
      <c r="M157" s="841"/>
      <c r="N157" s="841"/>
      <c r="O157" s="841"/>
      <c r="P157" s="841"/>
      <c r="Q157" s="841"/>
      <c r="R157" s="841"/>
      <c r="S157" s="841"/>
      <c r="T157" s="841"/>
      <c r="U157" s="841"/>
      <c r="V157" s="841"/>
      <c r="W157" s="841"/>
      <c r="X157" s="841"/>
      <c r="Y157" s="841"/>
      <c r="Z157" s="841"/>
      <c r="AA157" s="841"/>
      <c r="AB157" s="841"/>
      <c r="AC157" s="841"/>
      <c r="AD157" s="841"/>
      <c r="AE157" s="841"/>
      <c r="AF157" s="841"/>
      <c r="AG157" s="841"/>
      <c r="AH157" s="841"/>
      <c r="AI157" s="841"/>
      <c r="AJ157" s="841"/>
      <c r="AK157" s="841"/>
      <c r="AL157" s="841"/>
      <c r="AM157" s="841"/>
      <c r="AN157" s="841"/>
      <c r="AO157" s="78"/>
      <c r="AP157" s="78"/>
      <c r="AQ157" s="78"/>
      <c r="AR157" s="78"/>
      <c r="AS157" s="78"/>
      <c r="AT157" s="78"/>
      <c r="AU157" s="78"/>
      <c r="AV157" s="78"/>
    </row>
    <row r="158" spans="1:48" ht="16.5">
      <c r="A158" s="585"/>
      <c r="B158" s="585"/>
      <c r="C158" s="585"/>
      <c r="D158" s="585"/>
      <c r="E158" s="585"/>
      <c r="F158" s="585"/>
      <c r="G158" s="585"/>
      <c r="H158" s="585"/>
      <c r="I158" s="585"/>
      <c r="J158" s="585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5"/>
      <c r="W158" s="585"/>
      <c r="X158" s="585"/>
      <c r="Y158" s="585"/>
      <c r="Z158" s="585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78"/>
      <c r="AP158" s="78"/>
      <c r="AQ158" s="78"/>
      <c r="AR158" s="78"/>
      <c r="AS158" s="78"/>
      <c r="AT158" s="78"/>
      <c r="AU158" s="78"/>
      <c r="AV158" s="78"/>
    </row>
    <row r="159" spans="1:48" ht="17.25" thickBot="1">
      <c r="A159" s="585"/>
      <c r="B159" s="585"/>
      <c r="C159" s="585"/>
      <c r="D159" s="585"/>
      <c r="E159" s="585"/>
      <c r="F159" s="585"/>
      <c r="G159" s="585"/>
      <c r="H159" s="585"/>
      <c r="I159" s="585"/>
      <c r="J159" s="585"/>
      <c r="K159" s="585"/>
      <c r="L159" s="585"/>
      <c r="M159" s="585"/>
      <c r="N159" s="585"/>
      <c r="O159" s="585"/>
      <c r="P159" s="585"/>
      <c r="Q159" s="585"/>
      <c r="R159" s="585"/>
      <c r="S159" s="585"/>
      <c r="T159" s="585"/>
      <c r="U159" s="585"/>
      <c r="V159" s="585"/>
      <c r="W159" s="585"/>
      <c r="X159" s="585"/>
      <c r="Y159" s="585"/>
      <c r="Z159" s="585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78"/>
      <c r="AP159" s="78"/>
      <c r="AQ159" s="78"/>
      <c r="AR159" s="78"/>
      <c r="AS159" s="78"/>
      <c r="AT159" s="78"/>
      <c r="AU159" s="78"/>
      <c r="AV159" s="78"/>
    </row>
    <row r="160" spans="1:48" ht="16.5" customHeight="1" thickBot="1">
      <c r="A160" s="1076" t="s">
        <v>80</v>
      </c>
      <c r="B160" s="1079" t="s">
        <v>247</v>
      </c>
      <c r="C160" s="1082" t="s">
        <v>213</v>
      </c>
      <c r="D160" s="1110" t="s">
        <v>248</v>
      </c>
      <c r="E160" s="1096" t="s">
        <v>253</v>
      </c>
      <c r="F160" s="1096"/>
      <c r="G160" s="1096"/>
      <c r="H160" s="1096"/>
      <c r="I160" s="1096"/>
      <c r="J160" s="1096"/>
      <c r="K160" s="1096"/>
      <c r="L160" s="1096"/>
      <c r="M160" s="1096"/>
      <c r="N160" s="1097"/>
      <c r="O160" s="1097"/>
      <c r="P160" s="1097"/>
      <c r="Q160" s="1097"/>
      <c r="R160" s="1097"/>
      <c r="S160" s="1097"/>
      <c r="T160" s="1097"/>
      <c r="U160" s="1097"/>
      <c r="V160" s="1097"/>
      <c r="W160" s="1097"/>
      <c r="X160" s="1097"/>
      <c r="Y160" s="1097"/>
      <c r="Z160" s="1097"/>
      <c r="AA160" s="1097"/>
      <c r="AB160" s="1097"/>
      <c r="AC160" s="1097"/>
      <c r="AD160" s="723"/>
      <c r="AE160" s="723"/>
      <c r="AF160" s="723"/>
      <c r="AG160" s="1098" t="s">
        <v>250</v>
      </c>
      <c r="AH160" s="1099"/>
      <c r="AI160" s="1099"/>
      <c r="AJ160" s="1100"/>
      <c r="AK160" s="1085" t="s">
        <v>251</v>
      </c>
      <c r="AL160" s="1086"/>
      <c r="AM160" s="1087"/>
      <c r="AN160" s="1091" t="s">
        <v>252</v>
      </c>
      <c r="AO160" s="78"/>
      <c r="AP160" s="78"/>
      <c r="AQ160" s="78"/>
      <c r="AR160" s="78"/>
      <c r="AS160" s="78"/>
      <c r="AT160" s="78"/>
      <c r="AU160" s="78"/>
      <c r="AV160" s="78"/>
    </row>
    <row r="161" spans="1:48" ht="16.5" customHeight="1" thickBot="1">
      <c r="A161" s="1077"/>
      <c r="B161" s="1080"/>
      <c r="C161" s="1083"/>
      <c r="D161" s="1111"/>
      <c r="E161" s="1072" t="s">
        <v>226</v>
      </c>
      <c r="F161" s="1072"/>
      <c r="G161" s="1072"/>
      <c r="H161" s="1072"/>
      <c r="I161" s="1072"/>
      <c r="J161" s="1072"/>
      <c r="K161" s="1072"/>
      <c r="L161" s="1072"/>
      <c r="M161" s="1072"/>
      <c r="N161" s="1094" t="s">
        <v>249</v>
      </c>
      <c r="O161" s="1095"/>
      <c r="P161" s="1095"/>
      <c r="Q161" s="1095"/>
      <c r="R161" s="1095"/>
      <c r="S161" s="1095"/>
      <c r="T161" s="1095"/>
      <c r="U161" s="1095"/>
      <c r="V161" s="1095"/>
      <c r="W161" s="1095"/>
      <c r="X161" s="1095"/>
      <c r="Y161" s="1095"/>
      <c r="Z161" s="1095"/>
      <c r="AA161" s="1095"/>
      <c r="AB161" s="1095"/>
      <c r="AC161" s="1095"/>
      <c r="AD161" s="1095"/>
      <c r="AE161" s="1095"/>
      <c r="AF161" s="1095"/>
      <c r="AG161" s="1101"/>
      <c r="AH161" s="1102"/>
      <c r="AI161" s="1102"/>
      <c r="AJ161" s="1103"/>
      <c r="AK161" s="1088"/>
      <c r="AL161" s="1089"/>
      <c r="AM161" s="1090"/>
      <c r="AN161" s="1092"/>
      <c r="AO161" s="78"/>
      <c r="AP161" s="78"/>
      <c r="AQ161" s="78"/>
      <c r="AR161" s="78"/>
      <c r="AS161" s="78"/>
      <c r="AT161" s="78"/>
      <c r="AU161" s="78"/>
      <c r="AV161" s="78"/>
    </row>
    <row r="162" spans="1:48" ht="16.5" customHeight="1" thickBot="1">
      <c r="A162" s="1078"/>
      <c r="B162" s="1081"/>
      <c r="C162" s="1084"/>
      <c r="D162" s="1112"/>
      <c r="E162" s="724">
        <v>1</v>
      </c>
      <c r="F162" s="725">
        <v>2</v>
      </c>
      <c r="G162" s="725">
        <v>3</v>
      </c>
      <c r="H162" s="726">
        <v>4</v>
      </c>
      <c r="I162" s="725">
        <v>5</v>
      </c>
      <c r="J162" s="727">
        <v>6</v>
      </c>
      <c r="K162" s="725">
        <v>7</v>
      </c>
      <c r="L162" s="725">
        <v>8</v>
      </c>
      <c r="M162" s="725">
        <v>9</v>
      </c>
      <c r="N162" s="728">
        <v>1</v>
      </c>
      <c r="O162" s="729">
        <v>2</v>
      </c>
      <c r="P162" s="729">
        <v>3</v>
      </c>
      <c r="Q162" s="727">
        <v>4</v>
      </c>
      <c r="R162" s="725">
        <v>5</v>
      </c>
      <c r="S162" s="730">
        <v>6</v>
      </c>
      <c r="T162" s="725">
        <v>7</v>
      </c>
      <c r="U162" s="730">
        <v>8</v>
      </c>
      <c r="V162" s="725">
        <v>9</v>
      </c>
      <c r="W162" s="730">
        <v>10</v>
      </c>
      <c r="X162" s="725">
        <v>11</v>
      </c>
      <c r="Y162" s="730">
        <v>12</v>
      </c>
      <c r="Z162" s="725">
        <v>13</v>
      </c>
      <c r="AA162" s="731">
        <v>14</v>
      </c>
      <c r="AB162" s="732">
        <v>15</v>
      </c>
      <c r="AC162" s="725">
        <v>16</v>
      </c>
      <c r="AD162" s="725">
        <v>17</v>
      </c>
      <c r="AE162" s="732">
        <v>18</v>
      </c>
      <c r="AF162" s="725">
        <v>19</v>
      </c>
      <c r="AG162" s="725">
        <v>1</v>
      </c>
      <c r="AH162" s="733">
        <v>2</v>
      </c>
      <c r="AI162" s="725">
        <v>3</v>
      </c>
      <c r="AJ162" s="734">
        <v>4</v>
      </c>
      <c r="AK162" s="725">
        <v>1</v>
      </c>
      <c r="AL162" s="732">
        <v>2</v>
      </c>
      <c r="AM162" s="725">
        <v>3</v>
      </c>
      <c r="AN162" s="1092"/>
      <c r="AO162" s="78"/>
      <c r="AP162" s="78"/>
      <c r="AQ162" s="78"/>
      <c r="AR162" s="78"/>
      <c r="AS162" s="78"/>
      <c r="AT162" s="78"/>
      <c r="AU162" s="78"/>
      <c r="AV162" s="78"/>
    </row>
    <row r="163" spans="1:48" ht="116.25" thickBot="1">
      <c r="A163" s="645">
        <v>10</v>
      </c>
      <c r="B163" s="644" t="s">
        <v>291</v>
      </c>
      <c r="C163" s="644" t="s">
        <v>351</v>
      </c>
      <c r="D163" s="736"/>
      <c r="E163" s="737" t="s">
        <v>1</v>
      </c>
      <c r="F163" s="738" t="s">
        <v>2</v>
      </c>
      <c r="G163" s="737" t="s">
        <v>265</v>
      </c>
      <c r="H163" s="737" t="s">
        <v>4</v>
      </c>
      <c r="I163" s="737" t="s">
        <v>5</v>
      </c>
      <c r="J163" s="738" t="s">
        <v>221</v>
      </c>
      <c r="K163" s="739" t="s">
        <v>7</v>
      </c>
      <c r="L163" s="738" t="s">
        <v>8</v>
      </c>
      <c r="M163" s="737" t="s">
        <v>254</v>
      </c>
      <c r="N163" s="737" t="s">
        <v>15</v>
      </c>
      <c r="O163" s="740" t="s">
        <v>17</v>
      </c>
      <c r="P163" s="737" t="s">
        <v>232</v>
      </c>
      <c r="Q163" s="740" t="s">
        <v>19</v>
      </c>
      <c r="R163" s="737" t="s">
        <v>20</v>
      </c>
      <c r="S163" s="740" t="s">
        <v>21</v>
      </c>
      <c r="T163" s="737" t="s">
        <v>256</v>
      </c>
      <c r="U163" s="740" t="s">
        <v>25</v>
      </c>
      <c r="V163" s="737" t="s">
        <v>26</v>
      </c>
      <c r="W163" s="740" t="s">
        <v>27</v>
      </c>
      <c r="X163" s="737" t="s">
        <v>28</v>
      </c>
      <c r="Y163" s="740" t="s">
        <v>94</v>
      </c>
      <c r="Z163" s="737" t="s">
        <v>95</v>
      </c>
      <c r="AA163" s="740" t="s">
        <v>96</v>
      </c>
      <c r="AB163" s="737" t="s">
        <v>222</v>
      </c>
      <c r="AC163" s="740" t="s">
        <v>234</v>
      </c>
      <c r="AD163" s="737" t="s">
        <v>255</v>
      </c>
      <c r="AE163" s="740" t="s">
        <v>93</v>
      </c>
      <c r="AF163" s="737" t="s">
        <v>262</v>
      </c>
      <c r="AG163" s="741" t="s">
        <v>10</v>
      </c>
      <c r="AH163" s="737" t="s">
        <v>223</v>
      </c>
      <c r="AI163" s="737" t="s">
        <v>12</v>
      </c>
      <c r="AJ163" s="742" t="s">
        <v>13</v>
      </c>
      <c r="AK163" s="743" t="s">
        <v>22</v>
      </c>
      <c r="AL163" s="737" t="s">
        <v>23</v>
      </c>
      <c r="AM163" s="744" t="s">
        <v>235</v>
      </c>
      <c r="AN163" s="1093"/>
      <c r="AO163" s="78"/>
      <c r="AP163" s="78"/>
      <c r="AQ163" s="78"/>
      <c r="AR163" s="78"/>
      <c r="AS163" s="78"/>
      <c r="AT163" s="78"/>
      <c r="AU163" s="78"/>
      <c r="AV163" s="78"/>
    </row>
    <row r="164" spans="1:48" ht="49.5">
      <c r="A164" s="842"/>
      <c r="B164" s="714" t="s">
        <v>37</v>
      </c>
      <c r="C164" s="81"/>
      <c r="D164" s="714" t="s">
        <v>298</v>
      </c>
      <c r="E164" s="714" t="s">
        <v>299</v>
      </c>
      <c r="F164" s="714" t="s">
        <v>300</v>
      </c>
      <c r="G164" s="81"/>
      <c r="H164" s="714" t="s">
        <v>301</v>
      </c>
      <c r="I164" s="646" t="s">
        <v>302</v>
      </c>
      <c r="J164" s="714" t="s">
        <v>303</v>
      </c>
      <c r="K164" s="714" t="s">
        <v>304</v>
      </c>
      <c r="L164" s="714" t="s">
        <v>305</v>
      </c>
      <c r="M164" s="714" t="s">
        <v>306</v>
      </c>
      <c r="N164" s="714" t="s">
        <v>307</v>
      </c>
      <c r="O164" s="714" t="s">
        <v>308</v>
      </c>
      <c r="P164" s="81"/>
      <c r="Q164" s="714" t="s">
        <v>309</v>
      </c>
      <c r="R164" s="714" t="s">
        <v>310</v>
      </c>
      <c r="S164" s="714" t="s">
        <v>311</v>
      </c>
      <c r="T164" s="714" t="s">
        <v>312</v>
      </c>
      <c r="U164" s="714" t="s">
        <v>313</v>
      </c>
      <c r="V164" s="81"/>
      <c r="W164" s="714" t="s">
        <v>314</v>
      </c>
      <c r="X164" s="714" t="s">
        <v>315</v>
      </c>
      <c r="Y164" s="714" t="s">
        <v>316</v>
      </c>
      <c r="Z164" s="714" t="s">
        <v>317</v>
      </c>
      <c r="AA164" s="81"/>
      <c r="AB164" s="714" t="s">
        <v>318</v>
      </c>
      <c r="AC164" s="714" t="s">
        <v>319</v>
      </c>
      <c r="AD164" s="714" t="s">
        <v>320</v>
      </c>
      <c r="AE164" s="714" t="s">
        <v>321</v>
      </c>
      <c r="AF164" s="81"/>
      <c r="AG164" s="714" t="s">
        <v>322</v>
      </c>
      <c r="AH164" s="81"/>
      <c r="AI164" s="714" t="s">
        <v>323</v>
      </c>
      <c r="AJ164" s="714" t="s">
        <v>324</v>
      </c>
      <c r="AK164" s="81"/>
      <c r="AL164" s="714" t="s">
        <v>325</v>
      </c>
      <c r="AM164" s="714" t="s">
        <v>326</v>
      </c>
      <c r="AN164" s="81"/>
      <c r="AO164" s="78"/>
      <c r="AP164" s="78"/>
      <c r="AQ164" s="78"/>
      <c r="AR164" s="78"/>
      <c r="AS164" s="78"/>
      <c r="AT164" s="78"/>
      <c r="AU164" s="78"/>
      <c r="AV164" s="78"/>
    </row>
    <row r="165" spans="1:48" ht="16.5">
      <c r="A165" s="842"/>
      <c r="B165" s="610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78"/>
      <c r="AP165" s="78"/>
      <c r="AQ165" s="78"/>
      <c r="AR165" s="78"/>
      <c r="AS165" s="78"/>
      <c r="AT165" s="78"/>
      <c r="AU165" s="78"/>
      <c r="AV165" s="78"/>
    </row>
    <row r="166" spans="1:48" ht="16.5">
      <c r="A166" s="842"/>
      <c r="B166" s="610" t="s">
        <v>29</v>
      </c>
      <c r="C166" s="81"/>
      <c r="D166" s="81">
        <v>17000</v>
      </c>
      <c r="E166" s="81">
        <v>150</v>
      </c>
      <c r="F166" s="81">
        <v>100</v>
      </c>
      <c r="G166" s="81">
        <v>100</v>
      </c>
      <c r="H166" s="81">
        <v>75</v>
      </c>
      <c r="I166" s="81">
        <v>10</v>
      </c>
      <c r="J166" s="81">
        <v>30</v>
      </c>
      <c r="K166" s="81">
        <v>300</v>
      </c>
      <c r="L166" s="81">
        <v>300</v>
      </c>
      <c r="M166" s="81">
        <v>0</v>
      </c>
      <c r="N166" s="81">
        <v>250</v>
      </c>
      <c r="O166" s="81">
        <v>700</v>
      </c>
      <c r="P166" s="81">
        <v>0</v>
      </c>
      <c r="Q166" s="81">
        <v>1550</v>
      </c>
      <c r="R166" s="81">
        <v>100</v>
      </c>
      <c r="S166" s="81">
        <v>75</v>
      </c>
      <c r="T166" s="81">
        <v>150</v>
      </c>
      <c r="U166" s="81">
        <v>0</v>
      </c>
      <c r="V166" s="81">
        <v>75</v>
      </c>
      <c r="W166" s="81">
        <v>0</v>
      </c>
      <c r="X166" s="81">
        <v>2000</v>
      </c>
      <c r="Y166" s="81">
        <v>0</v>
      </c>
      <c r="Z166" s="81">
        <v>0</v>
      </c>
      <c r="AA166" s="81">
        <v>0</v>
      </c>
      <c r="AB166" s="81">
        <v>0</v>
      </c>
      <c r="AC166" s="81">
        <v>25</v>
      </c>
      <c r="AD166" s="81"/>
      <c r="AE166" s="81">
        <v>250</v>
      </c>
      <c r="AF166" s="81">
        <v>0</v>
      </c>
      <c r="AG166" s="81">
        <v>800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1500</v>
      </c>
      <c r="AN166" s="714">
        <f>SUM(D166:AM166)</f>
        <v>25540</v>
      </c>
      <c r="AO166" s="78"/>
      <c r="AP166" s="78"/>
      <c r="AQ166" s="78"/>
      <c r="AR166" s="78"/>
      <c r="AS166" s="78"/>
      <c r="AT166" s="78"/>
      <c r="AU166" s="78"/>
      <c r="AV166" s="78"/>
    </row>
    <row r="167" spans="1:48" ht="16.5">
      <c r="A167" s="842"/>
      <c r="B167" s="610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78"/>
      <c r="AP167" s="78"/>
      <c r="AQ167" s="78"/>
      <c r="AR167" s="78"/>
      <c r="AS167" s="78"/>
      <c r="AT167" s="78"/>
      <c r="AU167" s="78"/>
      <c r="AV167" s="78"/>
    </row>
    <row r="168" spans="1:48" ht="16.5">
      <c r="A168" s="842"/>
      <c r="B168" s="610" t="s">
        <v>30</v>
      </c>
      <c r="C168" s="81"/>
      <c r="D168" s="81" t="s">
        <v>53</v>
      </c>
      <c r="E168" s="81" t="s">
        <v>53</v>
      </c>
      <c r="F168" s="81" t="s">
        <v>53</v>
      </c>
      <c r="G168" s="81" t="s">
        <v>53</v>
      </c>
      <c r="H168" s="81" t="s">
        <v>53</v>
      </c>
      <c r="I168" s="81" t="s">
        <v>53</v>
      </c>
      <c r="J168" s="81" t="s">
        <v>53</v>
      </c>
      <c r="K168" s="81" t="s">
        <v>53</v>
      </c>
      <c r="L168" s="81" t="s">
        <v>53</v>
      </c>
      <c r="M168" s="81">
        <v>100</v>
      </c>
      <c r="N168" s="81" t="s">
        <v>53</v>
      </c>
      <c r="O168" s="81" t="s">
        <v>53</v>
      </c>
      <c r="P168" s="81" t="s">
        <v>53</v>
      </c>
      <c r="Q168" s="81" t="s">
        <v>53</v>
      </c>
      <c r="R168" s="81" t="s">
        <v>53</v>
      </c>
      <c r="S168" s="81" t="s">
        <v>53</v>
      </c>
      <c r="T168" s="81" t="s">
        <v>53</v>
      </c>
      <c r="U168" s="81" t="s">
        <v>53</v>
      </c>
      <c r="V168" s="81" t="s">
        <v>53</v>
      </c>
      <c r="W168" s="81" t="s">
        <v>53</v>
      </c>
      <c r="X168" s="81" t="s">
        <v>53</v>
      </c>
      <c r="Y168" s="81" t="s">
        <v>53</v>
      </c>
      <c r="Z168" s="81" t="s">
        <v>53</v>
      </c>
      <c r="AA168" s="81" t="s">
        <v>53</v>
      </c>
      <c r="AB168" s="81" t="s">
        <v>53</v>
      </c>
      <c r="AC168" s="81" t="s">
        <v>53</v>
      </c>
      <c r="AD168" s="81" t="s">
        <v>53</v>
      </c>
      <c r="AE168" s="81" t="s">
        <v>53</v>
      </c>
      <c r="AF168" s="81" t="s">
        <v>53</v>
      </c>
      <c r="AG168" s="81">
        <v>800</v>
      </c>
      <c r="AH168" s="81" t="s">
        <v>53</v>
      </c>
      <c r="AI168" s="81">
        <v>200</v>
      </c>
      <c r="AJ168" s="81">
        <v>500</v>
      </c>
      <c r="AK168" s="81" t="s">
        <v>53</v>
      </c>
      <c r="AL168" s="81" t="s">
        <v>53</v>
      </c>
      <c r="AM168" s="81" t="s">
        <v>53</v>
      </c>
      <c r="AN168" s="81">
        <v>1600</v>
      </c>
      <c r="AO168" s="78"/>
      <c r="AP168" s="78"/>
      <c r="AQ168" s="78"/>
      <c r="AR168" s="78"/>
      <c r="AS168" s="78"/>
      <c r="AT168" s="78"/>
      <c r="AU168" s="78"/>
      <c r="AV168" s="78"/>
    </row>
    <row r="169" spans="1:48" ht="17.25" thickBot="1">
      <c r="A169" s="843"/>
      <c r="B169" s="840"/>
      <c r="C169" s="841"/>
      <c r="D169" s="841"/>
      <c r="E169" s="841"/>
      <c r="F169" s="841"/>
      <c r="G169" s="841"/>
      <c r="H169" s="841"/>
      <c r="I169" s="841"/>
      <c r="J169" s="841"/>
      <c r="K169" s="841"/>
      <c r="L169" s="841"/>
      <c r="M169" s="841"/>
      <c r="N169" s="841"/>
      <c r="O169" s="841"/>
      <c r="P169" s="841"/>
      <c r="Q169" s="841"/>
      <c r="R169" s="841"/>
      <c r="S169" s="841"/>
      <c r="T169" s="841"/>
      <c r="U169" s="841"/>
      <c r="V169" s="841"/>
      <c r="W169" s="841"/>
      <c r="X169" s="841"/>
      <c r="Y169" s="841"/>
      <c r="Z169" s="841"/>
      <c r="AA169" s="841"/>
      <c r="AB169" s="841"/>
      <c r="AC169" s="841"/>
      <c r="AD169" s="841"/>
      <c r="AE169" s="841"/>
      <c r="AF169" s="841"/>
      <c r="AG169" s="841"/>
      <c r="AH169" s="841"/>
      <c r="AI169" s="841"/>
      <c r="AJ169" s="841"/>
      <c r="AK169" s="841"/>
      <c r="AL169" s="841"/>
      <c r="AM169" s="841"/>
      <c r="AN169" s="841"/>
      <c r="AO169" s="78"/>
      <c r="AP169" s="78"/>
      <c r="AQ169" s="78"/>
      <c r="AR169" s="78"/>
      <c r="AS169" s="78"/>
      <c r="AT169" s="78"/>
      <c r="AU169" s="78"/>
      <c r="AV169" s="78"/>
    </row>
    <row r="170" spans="1:48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</row>
    <row r="171" spans="1:48" ht="16.5" thickBot="1">
      <c r="A171" s="844"/>
      <c r="B171" s="845"/>
      <c r="C171" s="845"/>
      <c r="D171" s="846">
        <v>1</v>
      </c>
      <c r="E171" s="300">
        <v>2</v>
      </c>
      <c r="F171" s="846">
        <v>3</v>
      </c>
      <c r="G171" s="300">
        <v>4</v>
      </c>
      <c r="H171" s="846">
        <v>5</v>
      </c>
      <c r="I171" s="300">
        <v>6</v>
      </c>
      <c r="J171" s="846">
        <v>7</v>
      </c>
      <c r="K171" s="300">
        <v>8</v>
      </c>
      <c r="L171" s="846">
        <v>9</v>
      </c>
      <c r="M171" s="300">
        <v>10</v>
      </c>
      <c r="N171" s="846">
        <v>11</v>
      </c>
      <c r="O171" s="300">
        <v>12</v>
      </c>
      <c r="P171" s="846">
        <v>13</v>
      </c>
      <c r="Q171" s="300">
        <v>14</v>
      </c>
      <c r="R171" s="846">
        <v>15</v>
      </c>
      <c r="S171" s="300">
        <v>16</v>
      </c>
      <c r="T171" s="846">
        <v>17</v>
      </c>
      <c r="U171" s="300">
        <v>18</v>
      </c>
      <c r="V171" s="846">
        <v>19</v>
      </c>
      <c r="W171" s="300">
        <v>20</v>
      </c>
      <c r="X171" s="846">
        <v>21</v>
      </c>
      <c r="Y171" s="300">
        <v>22</v>
      </c>
      <c r="Z171" s="846">
        <v>23</v>
      </c>
      <c r="AA171" s="300">
        <v>24</v>
      </c>
      <c r="AB171" s="846">
        <v>25</v>
      </c>
      <c r="AC171" s="300">
        <v>26</v>
      </c>
      <c r="AD171" s="846">
        <v>27</v>
      </c>
      <c r="AE171" s="300">
        <v>28</v>
      </c>
      <c r="AF171" s="846">
        <v>29</v>
      </c>
      <c r="AG171" s="846">
        <v>30</v>
      </c>
      <c r="AH171" s="846">
        <v>31</v>
      </c>
      <c r="AI171" s="846">
        <v>32</v>
      </c>
      <c r="AJ171" s="846">
        <v>33</v>
      </c>
      <c r="AK171" s="846">
        <v>34</v>
      </c>
      <c r="AL171" s="300">
        <v>35</v>
      </c>
      <c r="AM171" s="846">
        <v>36</v>
      </c>
      <c r="AN171" s="300">
        <v>37</v>
      </c>
      <c r="AO171" s="846">
        <v>38</v>
      </c>
      <c r="AP171" s="300">
        <v>39</v>
      </c>
      <c r="AQ171" s="846">
        <v>40</v>
      </c>
      <c r="AR171" s="300">
        <v>41</v>
      </c>
      <c r="AS171" s="846">
        <v>42</v>
      </c>
      <c r="AT171" s="847"/>
      <c r="AU171" s="847"/>
      <c r="AV171" s="78"/>
    </row>
    <row r="172" spans="1:48" ht="15.75" thickBot="1">
      <c r="A172" s="1048" t="s">
        <v>80</v>
      </c>
      <c r="B172" s="1050" t="s">
        <v>247</v>
      </c>
      <c r="C172" s="1053" t="s">
        <v>213</v>
      </c>
      <c r="D172" s="1056" t="s">
        <v>248</v>
      </c>
      <c r="E172" s="1058" t="s">
        <v>253</v>
      </c>
      <c r="F172" s="1058"/>
      <c r="G172" s="1058"/>
      <c r="H172" s="1058"/>
      <c r="I172" s="1058"/>
      <c r="J172" s="1058"/>
      <c r="K172" s="1058"/>
      <c r="L172" s="1058"/>
      <c r="M172" s="1058"/>
      <c r="N172" s="1059"/>
      <c r="O172" s="1059"/>
      <c r="P172" s="1059"/>
      <c r="Q172" s="1059"/>
      <c r="R172" s="1059"/>
      <c r="S172" s="1059"/>
      <c r="T172" s="1059"/>
      <c r="U172" s="1059"/>
      <c r="V172" s="1059"/>
      <c r="W172" s="1059"/>
      <c r="X172" s="1059"/>
      <c r="Y172" s="1059"/>
      <c r="Z172" s="1059"/>
      <c r="AA172" s="1059"/>
      <c r="AB172" s="1059"/>
      <c r="AC172" s="1059"/>
      <c r="AD172" s="848"/>
      <c r="AE172" s="848"/>
      <c r="AF172" s="848"/>
      <c r="AG172" s="848"/>
      <c r="AH172" s="848"/>
      <c r="AI172" s="848"/>
      <c r="AJ172" s="848"/>
      <c r="AK172" s="848"/>
      <c r="AL172" s="1060" t="s">
        <v>250</v>
      </c>
      <c r="AM172" s="1061"/>
      <c r="AN172" s="1061"/>
      <c r="AO172" s="1062"/>
      <c r="AP172" s="1066" t="s">
        <v>251</v>
      </c>
      <c r="AQ172" s="1067"/>
      <c r="AR172" s="1068"/>
      <c r="AS172" s="1004" t="s">
        <v>252</v>
      </c>
      <c r="AT172" s="1046" t="s">
        <v>36</v>
      </c>
      <c r="AU172" s="1046" t="s">
        <v>286</v>
      </c>
      <c r="AV172" s="78"/>
    </row>
    <row r="173" spans="1:48" ht="15.75" thickBot="1">
      <c r="A173" s="1049"/>
      <c r="B173" s="1051"/>
      <c r="C173" s="1054"/>
      <c r="D173" s="1056"/>
      <c r="E173" s="983" t="s">
        <v>226</v>
      </c>
      <c r="F173" s="983"/>
      <c r="G173" s="983"/>
      <c r="H173" s="983"/>
      <c r="I173" s="983"/>
      <c r="J173" s="983"/>
      <c r="K173" s="983"/>
      <c r="L173" s="983"/>
      <c r="M173" s="984"/>
      <c r="N173" s="995" t="s">
        <v>249</v>
      </c>
      <c r="O173" s="996"/>
      <c r="P173" s="996"/>
      <c r="Q173" s="996"/>
      <c r="R173" s="996"/>
      <c r="S173" s="996"/>
      <c r="T173" s="996"/>
      <c r="U173" s="996"/>
      <c r="V173" s="996"/>
      <c r="W173" s="996"/>
      <c r="X173" s="996"/>
      <c r="Y173" s="996"/>
      <c r="Z173" s="996"/>
      <c r="AA173" s="996"/>
      <c r="AB173" s="996"/>
      <c r="AC173" s="996"/>
      <c r="AD173" s="996"/>
      <c r="AE173" s="996"/>
      <c r="AF173" s="996"/>
      <c r="AG173" s="712"/>
      <c r="AH173" s="712"/>
      <c r="AI173" s="712"/>
      <c r="AJ173" s="712"/>
      <c r="AK173" s="713"/>
      <c r="AL173" s="1063"/>
      <c r="AM173" s="1064"/>
      <c r="AN173" s="1064"/>
      <c r="AO173" s="1065"/>
      <c r="AP173" s="1069"/>
      <c r="AQ173" s="1070"/>
      <c r="AR173" s="1071"/>
      <c r="AS173" s="1004"/>
      <c r="AT173" s="1046"/>
      <c r="AU173" s="1046"/>
      <c r="AV173" s="78"/>
    </row>
    <row r="174" spans="1:48" ht="16.5" thickBot="1">
      <c r="A174" s="1049"/>
      <c r="B174" s="1052"/>
      <c r="C174" s="1055"/>
      <c r="D174" s="1056"/>
      <c r="E174" s="849">
        <v>1</v>
      </c>
      <c r="F174" s="850">
        <v>2</v>
      </c>
      <c r="G174" s="849">
        <v>3</v>
      </c>
      <c r="H174" s="850">
        <v>4</v>
      </c>
      <c r="I174" s="849">
        <v>5</v>
      </c>
      <c r="J174" s="850">
        <v>6</v>
      </c>
      <c r="K174" s="849">
        <v>7</v>
      </c>
      <c r="L174" s="850">
        <v>8</v>
      </c>
      <c r="M174" s="851">
        <v>9</v>
      </c>
      <c r="N174" s="852">
        <v>1</v>
      </c>
      <c r="O174" s="853">
        <v>2</v>
      </c>
      <c r="P174" s="853">
        <v>3</v>
      </c>
      <c r="Q174" s="853">
        <v>4</v>
      </c>
      <c r="R174" s="853">
        <v>5</v>
      </c>
      <c r="S174" s="853">
        <v>6</v>
      </c>
      <c r="T174" s="853">
        <v>7</v>
      </c>
      <c r="U174" s="853">
        <v>8</v>
      </c>
      <c r="V174" s="853">
        <v>9</v>
      </c>
      <c r="W174" s="853">
        <v>10</v>
      </c>
      <c r="X174" s="853">
        <v>11</v>
      </c>
      <c r="Y174" s="853">
        <v>12</v>
      </c>
      <c r="Z174" s="853">
        <v>13</v>
      </c>
      <c r="AA174" s="853">
        <v>14</v>
      </c>
      <c r="AB174" s="853">
        <v>15</v>
      </c>
      <c r="AC174" s="853">
        <v>16</v>
      </c>
      <c r="AD174" s="853">
        <v>17</v>
      </c>
      <c r="AE174" s="853">
        <v>18</v>
      </c>
      <c r="AF174" s="854">
        <v>19</v>
      </c>
      <c r="AG174" s="855">
        <v>20</v>
      </c>
      <c r="AH174" s="855">
        <v>21</v>
      </c>
      <c r="AI174" s="855">
        <v>22</v>
      </c>
      <c r="AJ174" s="855">
        <v>23</v>
      </c>
      <c r="AK174" s="855">
        <v>24</v>
      </c>
      <c r="AL174" s="856">
        <v>1</v>
      </c>
      <c r="AM174" s="300">
        <v>2</v>
      </c>
      <c r="AN174" s="300">
        <v>3</v>
      </c>
      <c r="AO174" s="857">
        <v>4</v>
      </c>
      <c r="AP174" s="856">
        <v>1</v>
      </c>
      <c r="AQ174" s="300">
        <v>2</v>
      </c>
      <c r="AR174" s="857">
        <v>3</v>
      </c>
      <c r="AS174" s="1004"/>
      <c r="AT174" s="1046"/>
      <c r="AU174" s="1046"/>
      <c r="AV174" s="78"/>
    </row>
    <row r="175" spans="1:48" ht="105.75" thickBot="1">
      <c r="A175" s="858">
        <v>11</v>
      </c>
      <c r="B175" s="339" t="s">
        <v>275</v>
      </c>
      <c r="C175" s="340" t="s">
        <v>271</v>
      </c>
      <c r="D175" s="1057"/>
      <c r="E175" s="859" t="s">
        <v>1</v>
      </c>
      <c r="F175" s="860" t="s">
        <v>2</v>
      </c>
      <c r="G175" s="860" t="s">
        <v>283</v>
      </c>
      <c r="H175" s="860" t="s">
        <v>4</v>
      </c>
      <c r="I175" s="860" t="s">
        <v>5</v>
      </c>
      <c r="J175" s="860" t="s">
        <v>221</v>
      </c>
      <c r="K175" s="860" t="s">
        <v>7</v>
      </c>
      <c r="L175" s="860" t="s">
        <v>8</v>
      </c>
      <c r="M175" s="861" t="s">
        <v>254</v>
      </c>
      <c r="N175" s="862" t="s">
        <v>15</v>
      </c>
      <c r="O175" s="860" t="s">
        <v>17</v>
      </c>
      <c r="P175" s="860" t="s">
        <v>232</v>
      </c>
      <c r="Q175" s="860" t="s">
        <v>19</v>
      </c>
      <c r="R175" s="860" t="s">
        <v>20</v>
      </c>
      <c r="S175" s="860" t="s">
        <v>21</v>
      </c>
      <c r="T175" s="860" t="s">
        <v>256</v>
      </c>
      <c r="U175" s="860" t="s">
        <v>25</v>
      </c>
      <c r="V175" s="860" t="s">
        <v>26</v>
      </c>
      <c r="W175" s="860" t="s">
        <v>27</v>
      </c>
      <c r="X175" s="860" t="s">
        <v>28</v>
      </c>
      <c r="Y175" s="860" t="s">
        <v>94</v>
      </c>
      <c r="Z175" s="860" t="s">
        <v>95</v>
      </c>
      <c r="AA175" s="860" t="s">
        <v>96</v>
      </c>
      <c r="AB175" s="860" t="s">
        <v>222</v>
      </c>
      <c r="AC175" s="863" t="s">
        <v>234</v>
      </c>
      <c r="AD175" s="860" t="s">
        <v>284</v>
      </c>
      <c r="AE175" s="860" t="s">
        <v>93</v>
      </c>
      <c r="AF175" s="860" t="s">
        <v>257</v>
      </c>
      <c r="AG175" s="860" t="s">
        <v>278</v>
      </c>
      <c r="AH175" s="860" t="s">
        <v>279</v>
      </c>
      <c r="AI175" s="860" t="s">
        <v>280</v>
      </c>
      <c r="AJ175" s="860" t="s">
        <v>281</v>
      </c>
      <c r="AK175" s="861" t="s">
        <v>282</v>
      </c>
      <c r="AL175" s="862" t="s">
        <v>10</v>
      </c>
      <c r="AM175" s="860" t="s">
        <v>223</v>
      </c>
      <c r="AN175" s="860" t="s">
        <v>12</v>
      </c>
      <c r="AO175" s="861" t="s">
        <v>13</v>
      </c>
      <c r="AP175" s="862" t="s">
        <v>22</v>
      </c>
      <c r="AQ175" s="860" t="s">
        <v>23</v>
      </c>
      <c r="AR175" s="861" t="s">
        <v>235</v>
      </c>
      <c r="AS175" s="1005"/>
      <c r="AT175" s="1046"/>
      <c r="AU175" s="1046"/>
      <c r="AV175" s="78"/>
    </row>
    <row r="176" spans="1:48" ht="33">
      <c r="A176" s="1047"/>
      <c r="B176" s="81" t="s">
        <v>37</v>
      </c>
      <c r="C176" s="81"/>
      <c r="D176" s="480"/>
      <c r="E176" s="822" t="s">
        <v>45</v>
      </c>
      <c r="F176" s="823" t="s">
        <v>46</v>
      </c>
      <c r="G176" s="823"/>
      <c r="H176" s="823" t="s">
        <v>38</v>
      </c>
      <c r="I176" s="823" t="s">
        <v>39</v>
      </c>
      <c r="J176" s="823" t="s">
        <v>40</v>
      </c>
      <c r="K176" s="823" t="s">
        <v>41</v>
      </c>
      <c r="L176" s="823" t="s">
        <v>42</v>
      </c>
      <c r="M176" s="824" t="s">
        <v>43</v>
      </c>
      <c r="N176" s="822" t="s">
        <v>51</v>
      </c>
      <c r="O176" s="823"/>
      <c r="P176" s="823"/>
      <c r="Q176" s="823"/>
      <c r="R176" s="823"/>
      <c r="S176" s="823"/>
      <c r="T176" s="823"/>
      <c r="U176" s="823"/>
      <c r="V176" s="823"/>
      <c r="W176" s="823"/>
      <c r="X176" s="823"/>
      <c r="Y176" s="823"/>
      <c r="Z176" s="823"/>
      <c r="AA176" s="823"/>
      <c r="AB176" s="823"/>
      <c r="AC176" s="864"/>
      <c r="AD176" s="823" t="s">
        <v>43</v>
      </c>
      <c r="AE176" s="826"/>
      <c r="AF176" s="823"/>
      <c r="AG176" s="823"/>
      <c r="AH176" s="823"/>
      <c r="AI176" s="823"/>
      <c r="AJ176" s="823"/>
      <c r="AK176" s="865"/>
      <c r="AL176" s="822" t="s">
        <v>47</v>
      </c>
      <c r="AM176" s="823" t="s">
        <v>48</v>
      </c>
      <c r="AN176" s="823" t="s">
        <v>49</v>
      </c>
      <c r="AO176" s="824" t="s">
        <v>50</v>
      </c>
      <c r="AP176" s="822"/>
      <c r="AQ176" s="823"/>
      <c r="AR176" s="824"/>
      <c r="AS176" s="564"/>
      <c r="AT176" s="567"/>
      <c r="AU176" s="567"/>
      <c r="AV176" s="78"/>
    </row>
    <row r="177" spans="1:48" s="711" customFormat="1" ht="18.75">
      <c r="A177" s="1047"/>
      <c r="B177" s="866" t="s">
        <v>29</v>
      </c>
      <c r="C177" s="866"/>
      <c r="D177" s="867">
        <f>111126*1.1</f>
        <v>122238.6</v>
      </c>
      <c r="E177" s="757">
        <v>150</v>
      </c>
      <c r="F177" s="754">
        <v>100</v>
      </c>
      <c r="G177" s="754">
        <v>100</v>
      </c>
      <c r="H177" s="754">
        <v>75</v>
      </c>
      <c r="I177" s="754">
        <v>10</v>
      </c>
      <c r="J177" s="754">
        <v>30</v>
      </c>
      <c r="K177" s="754">
        <v>300</v>
      </c>
      <c r="L177" s="754">
        <v>300</v>
      </c>
      <c r="M177" s="753" t="s">
        <v>53</v>
      </c>
      <c r="N177" s="757">
        <v>550</v>
      </c>
      <c r="O177" s="754">
        <v>700</v>
      </c>
      <c r="P177" s="754" t="s">
        <v>44</v>
      </c>
      <c r="Q177" s="754">
        <v>15500</v>
      </c>
      <c r="R177" s="754">
        <v>100</v>
      </c>
      <c r="S177" s="754">
        <v>75</v>
      </c>
      <c r="T177" s="754">
        <v>250</v>
      </c>
      <c r="U177" s="754" t="s">
        <v>44</v>
      </c>
      <c r="V177" s="868">
        <v>75</v>
      </c>
      <c r="W177" s="754">
        <v>3000</v>
      </c>
      <c r="X177" s="754">
        <v>2000</v>
      </c>
      <c r="Y177" s="754" t="s">
        <v>44</v>
      </c>
      <c r="Z177" s="754" t="s">
        <v>44</v>
      </c>
      <c r="AA177" s="754" t="s">
        <v>44</v>
      </c>
      <c r="AB177" s="754" t="s">
        <v>44</v>
      </c>
      <c r="AC177" s="756">
        <v>25</v>
      </c>
      <c r="AD177" s="754" t="s">
        <v>53</v>
      </c>
      <c r="AE177" s="756">
        <v>250</v>
      </c>
      <c r="AF177" s="754">
        <v>1000</v>
      </c>
      <c r="AG177" s="754">
        <v>500</v>
      </c>
      <c r="AH177" s="754">
        <v>1000</v>
      </c>
      <c r="AI177" s="754" t="s">
        <v>53</v>
      </c>
      <c r="AJ177" s="869" t="s">
        <v>44</v>
      </c>
      <c r="AK177" s="870">
        <v>4000</v>
      </c>
      <c r="AL177" s="757">
        <v>1500</v>
      </c>
      <c r="AM177" s="754" t="s">
        <v>53</v>
      </c>
      <c r="AN177" s="754" t="s">
        <v>44</v>
      </c>
      <c r="AO177" s="753" t="s">
        <v>44</v>
      </c>
      <c r="AP177" s="757" t="s">
        <v>53</v>
      </c>
      <c r="AQ177" s="754">
        <v>500</v>
      </c>
      <c r="AR177" s="753">
        <v>2500</v>
      </c>
      <c r="AS177" s="719">
        <f>SUM(D177:AR177)</f>
        <v>156828.6</v>
      </c>
      <c r="AT177" s="720"/>
      <c r="AU177" s="720">
        <v>146913</v>
      </c>
      <c r="AV177" s="721"/>
    </row>
    <row r="178" spans="1:48" ht="18.75">
      <c r="A178" s="1047"/>
      <c r="B178" s="827"/>
      <c r="C178" s="827"/>
      <c r="D178" s="871"/>
      <c r="E178" s="757"/>
      <c r="F178" s="754"/>
      <c r="G178" s="754"/>
      <c r="H178" s="754"/>
      <c r="I178" s="754"/>
      <c r="J178" s="754"/>
      <c r="K178" s="754"/>
      <c r="L178" s="754"/>
      <c r="M178" s="753"/>
      <c r="N178" s="757"/>
      <c r="O178" s="754"/>
      <c r="P178" s="754"/>
      <c r="Q178" s="754"/>
      <c r="R178" s="754"/>
      <c r="S178" s="754"/>
      <c r="T178" s="754"/>
      <c r="U178" s="754"/>
      <c r="V178" s="754"/>
      <c r="W178" s="754"/>
      <c r="X178" s="830"/>
      <c r="Y178" s="754"/>
      <c r="Z178" s="754"/>
      <c r="AA178" s="754"/>
      <c r="AB178" s="754"/>
      <c r="AC178" s="872"/>
      <c r="AD178" s="754"/>
      <c r="AE178" s="756"/>
      <c r="AF178" s="754"/>
      <c r="AG178" s="754"/>
      <c r="AH178" s="754"/>
      <c r="AI178" s="754"/>
      <c r="AJ178" s="754"/>
      <c r="AK178" s="870"/>
      <c r="AL178" s="757"/>
      <c r="AM178" s="754"/>
      <c r="AN178" s="754"/>
      <c r="AO178" s="753"/>
      <c r="AP178" s="757"/>
      <c r="AQ178" s="754"/>
      <c r="AR178" s="831"/>
      <c r="AS178" s="565"/>
      <c r="AT178" s="418"/>
      <c r="AU178" s="418"/>
      <c r="AV178" s="78"/>
    </row>
    <row r="179" spans="1:48" ht="18.75">
      <c r="A179" s="1047"/>
      <c r="B179" s="827" t="s">
        <v>30</v>
      </c>
      <c r="C179" s="827"/>
      <c r="D179" s="871"/>
      <c r="E179" s="757" t="s">
        <v>44</v>
      </c>
      <c r="F179" s="757" t="s">
        <v>44</v>
      </c>
      <c r="G179" s="757" t="s">
        <v>44</v>
      </c>
      <c r="H179" s="757" t="s">
        <v>44</v>
      </c>
      <c r="I179" s="757" t="s">
        <v>44</v>
      </c>
      <c r="J179" s="757" t="s">
        <v>44</v>
      </c>
      <c r="K179" s="757" t="s">
        <v>44</v>
      </c>
      <c r="L179" s="757" t="s">
        <v>44</v>
      </c>
      <c r="M179" s="757" t="s">
        <v>44</v>
      </c>
      <c r="N179" s="757" t="s">
        <v>44</v>
      </c>
      <c r="O179" s="757" t="s">
        <v>44</v>
      </c>
      <c r="P179" s="757" t="s">
        <v>44</v>
      </c>
      <c r="Q179" s="757" t="s">
        <v>44</v>
      </c>
      <c r="R179" s="757" t="s">
        <v>44</v>
      </c>
      <c r="S179" s="757" t="s">
        <v>44</v>
      </c>
      <c r="T179" s="757" t="s">
        <v>44</v>
      </c>
      <c r="U179" s="757" t="s">
        <v>44</v>
      </c>
      <c r="V179" s="757" t="s">
        <v>44</v>
      </c>
      <c r="W179" s="757" t="s">
        <v>44</v>
      </c>
      <c r="X179" s="757" t="s">
        <v>44</v>
      </c>
      <c r="Y179" s="757" t="s">
        <v>44</v>
      </c>
      <c r="Z179" s="757" t="s">
        <v>44</v>
      </c>
      <c r="AA179" s="757" t="s">
        <v>44</v>
      </c>
      <c r="AB179" s="757" t="s">
        <v>44</v>
      </c>
      <c r="AC179" s="757" t="s">
        <v>44</v>
      </c>
      <c r="AD179" s="757" t="s">
        <v>44</v>
      </c>
      <c r="AE179" s="873" t="s">
        <v>44</v>
      </c>
      <c r="AF179" s="754" t="s">
        <v>44</v>
      </c>
      <c r="AG179" s="754" t="s">
        <v>44</v>
      </c>
      <c r="AH179" s="754" t="s">
        <v>44</v>
      </c>
      <c r="AI179" s="754" t="s">
        <v>44</v>
      </c>
      <c r="AJ179" s="869" t="s">
        <v>44</v>
      </c>
      <c r="AK179" s="869" t="s">
        <v>44</v>
      </c>
      <c r="AL179" s="757">
        <v>1500</v>
      </c>
      <c r="AM179" s="757" t="s">
        <v>44</v>
      </c>
      <c r="AN179" s="757" t="s">
        <v>44</v>
      </c>
      <c r="AO179" s="757" t="s">
        <v>44</v>
      </c>
      <c r="AP179" s="757" t="s">
        <v>44</v>
      </c>
      <c r="AQ179" s="757" t="s">
        <v>44</v>
      </c>
      <c r="AR179" s="757" t="s">
        <v>44</v>
      </c>
      <c r="AS179" s="565">
        <f>SUM(D179:AR179)</f>
        <v>1500</v>
      </c>
      <c r="AT179" s="418"/>
      <c r="AU179" s="418"/>
      <c r="AV179" s="78"/>
    </row>
    <row r="180" spans="1:48" ht="18.75">
      <c r="A180" s="1047"/>
      <c r="B180" s="827"/>
      <c r="C180" s="827"/>
      <c r="D180" s="871"/>
      <c r="E180" s="757"/>
      <c r="F180" s="754"/>
      <c r="G180" s="754"/>
      <c r="H180" s="754"/>
      <c r="I180" s="754"/>
      <c r="J180" s="754"/>
      <c r="K180" s="754"/>
      <c r="L180" s="754"/>
      <c r="M180" s="753"/>
      <c r="N180" s="757"/>
      <c r="O180" s="754"/>
      <c r="P180" s="754"/>
      <c r="Q180" s="754"/>
      <c r="R180" s="754"/>
      <c r="S180" s="754"/>
      <c r="T180" s="754"/>
      <c r="U180" s="754"/>
      <c r="V180" s="754"/>
      <c r="W180" s="754"/>
      <c r="X180" s="754"/>
      <c r="Y180" s="754"/>
      <c r="Z180" s="754"/>
      <c r="AA180" s="754"/>
      <c r="AB180" s="754"/>
      <c r="AC180" s="872"/>
      <c r="AD180" s="754"/>
      <c r="AE180" s="756"/>
      <c r="AF180" s="754"/>
      <c r="AG180" s="754"/>
      <c r="AH180" s="754"/>
      <c r="AI180" s="754"/>
      <c r="AJ180" s="754"/>
      <c r="AK180" s="870"/>
      <c r="AL180" s="757"/>
      <c r="AM180" s="754"/>
      <c r="AN180" s="754"/>
      <c r="AO180" s="753"/>
      <c r="AP180" s="757"/>
      <c r="AQ180" s="754"/>
      <c r="AR180" s="753"/>
      <c r="AS180" s="565"/>
      <c r="AT180" s="418"/>
      <c r="AU180" s="418"/>
      <c r="AV180" s="78"/>
    </row>
    <row r="181" spans="1:48" s="718" customFormat="1" ht="18.75">
      <c r="A181" s="1047"/>
      <c r="B181" s="866" t="s">
        <v>31</v>
      </c>
      <c r="C181" s="866"/>
      <c r="D181" s="867">
        <f>111126*1.1</f>
        <v>122238.6</v>
      </c>
      <c r="E181" s="757">
        <v>150</v>
      </c>
      <c r="F181" s="754">
        <v>100</v>
      </c>
      <c r="G181" s="754">
        <v>100</v>
      </c>
      <c r="H181" s="754">
        <v>75</v>
      </c>
      <c r="I181" s="754">
        <v>10</v>
      </c>
      <c r="J181" s="754">
        <v>30</v>
      </c>
      <c r="K181" s="754" t="s">
        <v>44</v>
      </c>
      <c r="L181" s="754" t="s">
        <v>44</v>
      </c>
      <c r="M181" s="754" t="s">
        <v>44</v>
      </c>
      <c r="N181" s="757">
        <v>550</v>
      </c>
      <c r="O181" s="754">
        <v>700</v>
      </c>
      <c r="P181" s="754" t="s">
        <v>44</v>
      </c>
      <c r="Q181" s="754">
        <v>15500</v>
      </c>
      <c r="R181" s="754">
        <v>100</v>
      </c>
      <c r="S181" s="754">
        <v>75</v>
      </c>
      <c r="T181" s="754">
        <v>250</v>
      </c>
      <c r="U181" s="754">
        <v>500</v>
      </c>
      <c r="V181" s="868">
        <v>75</v>
      </c>
      <c r="W181" s="754">
        <v>3000</v>
      </c>
      <c r="X181" s="754">
        <v>2000</v>
      </c>
      <c r="Y181" s="754" t="s">
        <v>53</v>
      </c>
      <c r="Z181" s="754" t="s">
        <v>44</v>
      </c>
      <c r="AA181" s="754" t="s">
        <v>44</v>
      </c>
      <c r="AB181" s="754" t="s">
        <v>44</v>
      </c>
      <c r="AC181" s="756">
        <v>25</v>
      </c>
      <c r="AD181" s="757" t="s">
        <v>44</v>
      </c>
      <c r="AE181" s="756">
        <v>250</v>
      </c>
      <c r="AF181" s="754">
        <v>1000</v>
      </c>
      <c r="AG181" s="754">
        <v>500</v>
      </c>
      <c r="AH181" s="754">
        <v>1000</v>
      </c>
      <c r="AI181" s="754">
        <v>200</v>
      </c>
      <c r="AJ181" s="869" t="s">
        <v>44</v>
      </c>
      <c r="AK181" s="870">
        <v>4000</v>
      </c>
      <c r="AL181" s="757">
        <v>1500</v>
      </c>
      <c r="AM181" s="754" t="s">
        <v>53</v>
      </c>
      <c r="AN181" s="757" t="s">
        <v>44</v>
      </c>
      <c r="AO181" s="757" t="s">
        <v>44</v>
      </c>
      <c r="AP181" s="757" t="s">
        <v>44</v>
      </c>
      <c r="AQ181" s="754" t="s">
        <v>44</v>
      </c>
      <c r="AR181" s="753" t="s">
        <v>44</v>
      </c>
      <c r="AS181" s="719">
        <f>SUM(D181:AR181)</f>
        <v>153928.6</v>
      </c>
      <c r="AT181" s="720"/>
      <c r="AU181" s="720">
        <v>144713</v>
      </c>
      <c r="AV181" s="874"/>
    </row>
    <row r="182" spans="1:48" ht="18.75">
      <c r="A182" s="1047"/>
      <c r="B182" s="827"/>
      <c r="C182" s="827"/>
      <c r="D182" s="828"/>
      <c r="E182" s="757"/>
      <c r="F182" s="754"/>
      <c r="G182" s="754"/>
      <c r="H182" s="754"/>
      <c r="I182" s="754"/>
      <c r="J182" s="754"/>
      <c r="K182" s="754"/>
      <c r="L182" s="754"/>
      <c r="M182" s="753"/>
      <c r="N182" s="757"/>
      <c r="O182" s="754"/>
      <c r="P182" s="754"/>
      <c r="Q182" s="754"/>
      <c r="R182" s="754"/>
      <c r="S182" s="754"/>
      <c r="T182" s="754"/>
      <c r="U182" s="754"/>
      <c r="V182" s="754"/>
      <c r="W182" s="756"/>
      <c r="X182" s="830"/>
      <c r="Y182" s="756"/>
      <c r="Z182" s="756"/>
      <c r="AA182" s="754"/>
      <c r="AB182" s="754"/>
      <c r="AC182" s="872"/>
      <c r="AD182" s="756"/>
      <c r="AE182" s="756"/>
      <c r="AF182" s="754"/>
      <c r="AG182" s="754"/>
      <c r="AH182" s="754"/>
      <c r="AI182" s="754"/>
      <c r="AJ182" s="754"/>
      <c r="AK182" s="870"/>
      <c r="AL182" s="757"/>
      <c r="AM182" s="754"/>
      <c r="AN182" s="756"/>
      <c r="AO182" s="753"/>
      <c r="AP182" s="757"/>
      <c r="AQ182" s="754"/>
      <c r="AR182" s="831"/>
      <c r="AS182" s="565"/>
      <c r="AT182" s="418"/>
      <c r="AU182" s="418"/>
      <c r="AV182" s="78"/>
    </row>
    <row r="183" spans="1:48" ht="18.75">
      <c r="A183" s="1047"/>
      <c r="B183" s="827" t="s">
        <v>32</v>
      </c>
      <c r="C183" s="827"/>
      <c r="D183" s="828"/>
      <c r="E183" s="757" t="s">
        <v>44</v>
      </c>
      <c r="F183" s="757" t="s">
        <v>44</v>
      </c>
      <c r="G183" s="757" t="s">
        <v>44</v>
      </c>
      <c r="H183" s="757" t="s">
        <v>44</v>
      </c>
      <c r="I183" s="757" t="s">
        <v>44</v>
      </c>
      <c r="J183" s="757" t="s">
        <v>44</v>
      </c>
      <c r="K183" s="757" t="s">
        <v>44</v>
      </c>
      <c r="L183" s="757" t="s">
        <v>44</v>
      </c>
      <c r="M183" s="757">
        <v>100</v>
      </c>
      <c r="N183" s="757" t="s">
        <v>44</v>
      </c>
      <c r="O183" s="757" t="s">
        <v>44</v>
      </c>
      <c r="P183" s="757" t="s">
        <v>44</v>
      </c>
      <c r="Q183" s="757" t="s">
        <v>44</v>
      </c>
      <c r="R183" s="757" t="s">
        <v>44</v>
      </c>
      <c r="S183" s="757" t="s">
        <v>44</v>
      </c>
      <c r="T183" s="757" t="s">
        <v>44</v>
      </c>
      <c r="U183" s="757" t="s">
        <v>44</v>
      </c>
      <c r="V183" s="757" t="s">
        <v>44</v>
      </c>
      <c r="W183" s="757" t="s">
        <v>44</v>
      </c>
      <c r="X183" s="757" t="s">
        <v>44</v>
      </c>
      <c r="Y183" s="757">
        <v>650</v>
      </c>
      <c r="Z183" s="757" t="s">
        <v>44</v>
      </c>
      <c r="AA183" s="757" t="s">
        <v>44</v>
      </c>
      <c r="AB183" s="757" t="s">
        <v>44</v>
      </c>
      <c r="AC183" s="757" t="s">
        <v>44</v>
      </c>
      <c r="AD183" s="756">
        <v>100</v>
      </c>
      <c r="AE183" s="873" t="s">
        <v>44</v>
      </c>
      <c r="AF183" s="754" t="s">
        <v>44</v>
      </c>
      <c r="AG183" s="754" t="s">
        <v>44</v>
      </c>
      <c r="AH183" s="754" t="s">
        <v>44</v>
      </c>
      <c r="AI183" s="754" t="s">
        <v>44</v>
      </c>
      <c r="AJ183" s="869" t="s">
        <v>44</v>
      </c>
      <c r="AK183" s="869" t="s">
        <v>44</v>
      </c>
      <c r="AL183" s="757">
        <v>1500</v>
      </c>
      <c r="AM183" s="757" t="s">
        <v>44</v>
      </c>
      <c r="AN183" s="754">
        <v>200</v>
      </c>
      <c r="AO183" s="753">
        <v>500</v>
      </c>
      <c r="AP183" s="757" t="s">
        <v>44</v>
      </c>
      <c r="AQ183" s="757" t="s">
        <v>44</v>
      </c>
      <c r="AR183" s="757" t="s">
        <v>44</v>
      </c>
      <c r="AS183" s="565">
        <f>SUM(D183:AR183)</f>
        <v>3050</v>
      </c>
      <c r="AT183" s="418"/>
      <c r="AU183" s="418"/>
      <c r="AV183" s="78"/>
    </row>
    <row r="184" spans="1:48" ht="18.75">
      <c r="A184" s="1047"/>
      <c r="B184" s="827"/>
      <c r="C184" s="827"/>
      <c r="D184" s="828"/>
      <c r="E184" s="832"/>
      <c r="F184" s="833"/>
      <c r="G184" s="833"/>
      <c r="H184" s="833"/>
      <c r="I184" s="833"/>
      <c r="J184" s="833"/>
      <c r="K184" s="833"/>
      <c r="L184" s="833"/>
      <c r="M184" s="834"/>
      <c r="N184" s="832"/>
      <c r="O184" s="833"/>
      <c r="P184" s="833"/>
      <c r="Q184" s="833"/>
      <c r="R184" s="833"/>
      <c r="S184" s="833"/>
      <c r="T184" s="833"/>
      <c r="U184" s="833"/>
      <c r="V184" s="835"/>
      <c r="W184" s="836"/>
      <c r="X184" s="835"/>
      <c r="Y184" s="833"/>
      <c r="Z184" s="833"/>
      <c r="AA184" s="833"/>
      <c r="AB184" s="833"/>
      <c r="AC184" s="875"/>
      <c r="AD184" s="836"/>
      <c r="AE184" s="836"/>
      <c r="AF184" s="754"/>
      <c r="AG184" s="754"/>
      <c r="AH184" s="754"/>
      <c r="AI184" s="754"/>
      <c r="AJ184" s="754"/>
      <c r="AK184" s="876"/>
      <c r="AL184" s="832"/>
      <c r="AM184" s="833"/>
      <c r="AN184" s="836"/>
      <c r="AO184" s="834"/>
      <c r="AP184" s="832"/>
      <c r="AQ184" s="833"/>
      <c r="AR184" s="834"/>
      <c r="AS184" s="565"/>
      <c r="AT184" s="418"/>
      <c r="AU184" s="418"/>
      <c r="AV184" s="78"/>
    </row>
    <row r="185" spans="1:48" ht="19.5" thickBot="1">
      <c r="A185" s="1047"/>
      <c r="B185" s="827"/>
      <c r="C185" s="827"/>
      <c r="D185" s="828"/>
      <c r="E185" s="763"/>
      <c r="F185" s="764"/>
      <c r="G185" s="764"/>
      <c r="H185" s="764"/>
      <c r="I185" s="764"/>
      <c r="J185" s="764"/>
      <c r="K185" s="764"/>
      <c r="L185" s="764"/>
      <c r="M185" s="765"/>
      <c r="N185" s="763"/>
      <c r="O185" s="764"/>
      <c r="P185" s="764"/>
      <c r="Q185" s="764"/>
      <c r="R185" s="764"/>
      <c r="S185" s="764"/>
      <c r="T185" s="764"/>
      <c r="U185" s="764"/>
      <c r="V185" s="764"/>
      <c r="W185" s="766"/>
      <c r="X185" s="764"/>
      <c r="Y185" s="764"/>
      <c r="Z185" s="764"/>
      <c r="AA185" s="764"/>
      <c r="AB185" s="764"/>
      <c r="AC185" s="877"/>
      <c r="AD185" s="766"/>
      <c r="AE185" s="764"/>
      <c r="AF185" s="766"/>
      <c r="AG185" s="878"/>
      <c r="AH185" s="878"/>
      <c r="AI185" s="878"/>
      <c r="AJ185" s="878"/>
      <c r="AK185" s="878"/>
      <c r="AL185" s="763"/>
      <c r="AM185" s="764"/>
      <c r="AN185" s="766"/>
      <c r="AO185" s="765"/>
      <c r="AP185" s="763"/>
      <c r="AQ185" s="764"/>
      <c r="AR185" s="765"/>
      <c r="AS185" s="566">
        <f>SUM(AS177:AS183)</f>
        <v>315307.2</v>
      </c>
      <c r="AT185" s="417"/>
      <c r="AU185" s="417">
        <f>SUM(AU177:AU183)</f>
        <v>291626</v>
      </c>
      <c r="AV185" s="78"/>
    </row>
  </sheetData>
  <mergeCells count="123">
    <mergeCell ref="AN160:AN163"/>
    <mergeCell ref="N161:AF161"/>
    <mergeCell ref="A160:A162"/>
    <mergeCell ref="B160:B162"/>
    <mergeCell ref="C160:C162"/>
    <mergeCell ref="A2:AN2"/>
    <mergeCell ref="D4:D6"/>
    <mergeCell ref="D22:D24"/>
    <mergeCell ref="D40:D42"/>
    <mergeCell ref="D58:D60"/>
    <mergeCell ref="D77:D79"/>
    <mergeCell ref="E144:AC144"/>
    <mergeCell ref="D160:D162"/>
    <mergeCell ref="E160:AC160"/>
    <mergeCell ref="AG160:AJ161"/>
    <mergeCell ref="AK160:AM161"/>
    <mergeCell ref="E161:M161"/>
    <mergeCell ref="A148:A157"/>
    <mergeCell ref="AG144:AJ145"/>
    <mergeCell ref="AK144:AM145"/>
    <mergeCell ref="E145:M145"/>
    <mergeCell ref="AK128:AM129"/>
    <mergeCell ref="AN128:AN131"/>
    <mergeCell ref="E129:M129"/>
    <mergeCell ref="AG128:AJ129"/>
    <mergeCell ref="D128:D130"/>
    <mergeCell ref="AN144:AN147"/>
    <mergeCell ref="N145:AF145"/>
    <mergeCell ref="A111:A125"/>
    <mergeCell ref="A107:A109"/>
    <mergeCell ref="B107:B109"/>
    <mergeCell ref="C107:C109"/>
    <mergeCell ref="D107:D109"/>
    <mergeCell ref="E107:AC107"/>
    <mergeCell ref="N129:AF129"/>
    <mergeCell ref="A132:A141"/>
    <mergeCell ref="A144:A146"/>
    <mergeCell ref="B144:B146"/>
    <mergeCell ref="C144:C146"/>
    <mergeCell ref="D144:D146"/>
    <mergeCell ref="A128:A130"/>
    <mergeCell ref="B128:B130"/>
    <mergeCell ref="C128:C130"/>
    <mergeCell ref="E128:AC128"/>
    <mergeCell ref="AK92:AM93"/>
    <mergeCell ref="AN92:AN95"/>
    <mergeCell ref="E93:M93"/>
    <mergeCell ref="N93:AF93"/>
    <mergeCell ref="A96:A105"/>
    <mergeCell ref="AG107:AJ108"/>
    <mergeCell ref="AK107:AM108"/>
    <mergeCell ref="AN107:AN110"/>
    <mergeCell ref="E108:M108"/>
    <mergeCell ref="N108:AF108"/>
    <mergeCell ref="A92:A94"/>
    <mergeCell ref="B92:B94"/>
    <mergeCell ref="C92:C94"/>
    <mergeCell ref="E92:AC92"/>
    <mergeCell ref="AG92:AJ93"/>
    <mergeCell ref="D92:D94"/>
    <mergeCell ref="AK77:AM78"/>
    <mergeCell ref="AN77:AN80"/>
    <mergeCell ref="E78:M78"/>
    <mergeCell ref="N78:AF78"/>
    <mergeCell ref="A81:A90"/>
    <mergeCell ref="AN22:AN25"/>
    <mergeCell ref="N23:AF23"/>
    <mergeCell ref="E22:AC22"/>
    <mergeCell ref="AK22:AM23"/>
    <mergeCell ref="AG22:AJ23"/>
    <mergeCell ref="A77:A79"/>
    <mergeCell ref="B77:B79"/>
    <mergeCell ref="C77:C79"/>
    <mergeCell ref="E77:AC77"/>
    <mergeCell ref="AG77:AJ78"/>
    <mergeCell ref="A62:A75"/>
    <mergeCell ref="A58:A60"/>
    <mergeCell ref="B58:B60"/>
    <mergeCell ref="C58:C60"/>
    <mergeCell ref="E58:AC58"/>
    <mergeCell ref="E40:AC40"/>
    <mergeCell ref="AN58:AN61"/>
    <mergeCell ref="E59:M59"/>
    <mergeCell ref="N59:AF59"/>
    <mergeCell ref="AG58:AJ59"/>
    <mergeCell ref="AK58:AM59"/>
    <mergeCell ref="A44:A56"/>
    <mergeCell ref="AG40:AJ41"/>
    <mergeCell ref="AK40:AM41"/>
    <mergeCell ref="AN40:AN43"/>
    <mergeCell ref="E41:M41"/>
    <mergeCell ref="N41:AF41"/>
    <mergeCell ref="A40:A42"/>
    <mergeCell ref="B40:B42"/>
    <mergeCell ref="C40:C42"/>
    <mergeCell ref="E23:M23"/>
    <mergeCell ref="A26:A38"/>
    <mergeCell ref="A22:A24"/>
    <mergeCell ref="B22:B24"/>
    <mergeCell ref="C22:C24"/>
    <mergeCell ref="AK4:AM5"/>
    <mergeCell ref="AN4:AN7"/>
    <mergeCell ref="E5:M5"/>
    <mergeCell ref="N5:AF5"/>
    <mergeCell ref="A8:A20"/>
    <mergeCell ref="A4:A6"/>
    <mergeCell ref="B4:B6"/>
    <mergeCell ref="C4:C6"/>
    <mergeCell ref="E4:AC4"/>
    <mergeCell ref="AG4:AJ5"/>
    <mergeCell ref="AU172:AU175"/>
    <mergeCell ref="E173:M173"/>
    <mergeCell ref="N173:AF173"/>
    <mergeCell ref="A176:A185"/>
    <mergeCell ref="A172:A174"/>
    <mergeCell ref="B172:B174"/>
    <mergeCell ref="C172:C174"/>
    <mergeCell ref="D172:D175"/>
    <mergeCell ref="E172:AC172"/>
    <mergeCell ref="AL172:AO173"/>
    <mergeCell ref="AP172:AR173"/>
    <mergeCell ref="AS172:AS175"/>
    <mergeCell ref="AT172:AT175"/>
  </mergeCells>
  <pageMargins left="0.45" right="0.34" top="0.5" bottom="0.75" header="0.3" footer="0.3"/>
  <pageSetup paperSize="5" scale="35" orientation="landscape" verticalDpi="0" r:id="rId1"/>
  <rowBreaks count="3" manualBreakCount="3">
    <brk id="56" max="47" man="1"/>
    <brk id="105" max="47" man="1"/>
    <brk id="157" max="4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3:AN50"/>
  <sheetViews>
    <sheetView topLeftCell="A16" zoomScaleNormal="100" workbookViewId="0">
      <selection activeCell="A4" sqref="A4:AN50"/>
    </sheetView>
  </sheetViews>
  <sheetFormatPr defaultRowHeight="15"/>
  <sheetData>
    <row r="3" spans="1:40" ht="15.75" thickBot="1"/>
    <row r="4" spans="1:40" ht="16.5" thickBot="1">
      <c r="A4" s="1137" t="s">
        <v>80</v>
      </c>
      <c r="B4" s="1140" t="s">
        <v>247</v>
      </c>
      <c r="C4" s="1143" t="s">
        <v>213</v>
      </c>
      <c r="D4" s="1120" t="s">
        <v>248</v>
      </c>
      <c r="E4" s="1123" t="s">
        <v>253</v>
      </c>
      <c r="F4" s="1123"/>
      <c r="G4" s="1123"/>
      <c r="H4" s="1123"/>
      <c r="I4" s="1123"/>
      <c r="J4" s="1123"/>
      <c r="K4" s="1123"/>
      <c r="L4" s="1123"/>
      <c r="M4" s="1123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632"/>
      <c r="AE4" s="632"/>
      <c r="AF4" s="632"/>
      <c r="AG4" s="1125" t="s">
        <v>250</v>
      </c>
      <c r="AH4" s="1126"/>
      <c r="AI4" s="1126"/>
      <c r="AJ4" s="1127"/>
      <c r="AK4" s="1131" t="s">
        <v>251</v>
      </c>
      <c r="AL4" s="1132"/>
      <c r="AM4" s="1133"/>
      <c r="AN4" s="1091" t="s">
        <v>252</v>
      </c>
    </row>
    <row r="5" spans="1:40" ht="16.5" thickBot="1">
      <c r="A5" s="1138"/>
      <c r="B5" s="1141"/>
      <c r="C5" s="1144"/>
      <c r="D5" s="1121"/>
      <c r="E5" s="1148" t="s">
        <v>226</v>
      </c>
      <c r="F5" s="1148"/>
      <c r="G5" s="1148"/>
      <c r="H5" s="1148"/>
      <c r="I5" s="1148"/>
      <c r="J5" s="1148"/>
      <c r="K5" s="1148"/>
      <c r="L5" s="1148"/>
      <c r="M5" s="1148"/>
      <c r="N5" s="1146" t="s">
        <v>249</v>
      </c>
      <c r="O5" s="1147"/>
      <c r="P5" s="1147"/>
      <c r="Q5" s="1147"/>
      <c r="R5" s="1147"/>
      <c r="S5" s="1147"/>
      <c r="T5" s="1147"/>
      <c r="U5" s="1147"/>
      <c r="V5" s="1147"/>
      <c r="W5" s="1147"/>
      <c r="X5" s="1147"/>
      <c r="Y5" s="1147"/>
      <c r="Z5" s="1147"/>
      <c r="AA5" s="1147"/>
      <c r="AB5" s="1147"/>
      <c r="AC5" s="1147"/>
      <c r="AD5" s="1147"/>
      <c r="AE5" s="1147"/>
      <c r="AF5" s="1147"/>
      <c r="AG5" s="1128"/>
      <c r="AH5" s="1129"/>
      <c r="AI5" s="1129"/>
      <c r="AJ5" s="1130"/>
      <c r="AK5" s="1134"/>
      <c r="AL5" s="1135"/>
      <c r="AM5" s="1136"/>
      <c r="AN5" s="1092"/>
    </row>
    <row r="6" spans="1:40" ht="16.5" thickBot="1">
      <c r="A6" s="1139"/>
      <c r="B6" s="1142"/>
      <c r="C6" s="1145"/>
      <c r="D6" s="1122"/>
      <c r="E6" s="651">
        <v>1</v>
      </c>
      <c r="F6" s="650">
        <v>2</v>
      </c>
      <c r="G6" s="650">
        <v>3</v>
      </c>
      <c r="H6" s="652">
        <v>4</v>
      </c>
      <c r="I6" s="650">
        <v>5</v>
      </c>
      <c r="J6" s="654">
        <v>6</v>
      </c>
      <c r="K6" s="650">
        <v>7</v>
      </c>
      <c r="L6" s="650">
        <v>8</v>
      </c>
      <c r="M6" s="650">
        <v>9</v>
      </c>
      <c r="N6" s="655">
        <v>1</v>
      </c>
      <c r="O6" s="664">
        <v>2</v>
      </c>
      <c r="P6" s="664">
        <v>3</v>
      </c>
      <c r="Q6" s="654">
        <v>4</v>
      </c>
      <c r="R6" s="650">
        <v>5</v>
      </c>
      <c r="S6" s="668">
        <v>6</v>
      </c>
      <c r="T6" s="650">
        <v>7</v>
      </c>
      <c r="U6" s="668">
        <v>8</v>
      </c>
      <c r="V6" s="650">
        <v>9</v>
      </c>
      <c r="W6" s="668">
        <v>10</v>
      </c>
      <c r="X6" s="650">
        <v>11</v>
      </c>
      <c r="Y6" s="668">
        <v>12</v>
      </c>
      <c r="Z6" s="650">
        <v>13</v>
      </c>
      <c r="AA6" s="653">
        <v>14</v>
      </c>
      <c r="AB6" s="667">
        <v>15</v>
      </c>
      <c r="AC6" s="650">
        <v>16</v>
      </c>
      <c r="AD6" s="650">
        <v>17</v>
      </c>
      <c r="AE6" s="667">
        <v>18</v>
      </c>
      <c r="AF6" s="650">
        <v>19</v>
      </c>
      <c r="AG6" s="650">
        <v>1</v>
      </c>
      <c r="AH6" s="665">
        <v>2</v>
      </c>
      <c r="AI6" s="650">
        <v>3</v>
      </c>
      <c r="AJ6" s="666">
        <v>4</v>
      </c>
      <c r="AK6" s="650">
        <v>1</v>
      </c>
      <c r="AL6" s="667">
        <v>2</v>
      </c>
      <c r="AM6" s="650">
        <v>3</v>
      </c>
      <c r="AN6" s="1092"/>
    </row>
    <row r="7" spans="1:40" ht="111" thickBot="1">
      <c r="A7" s="674">
        <v>6</v>
      </c>
      <c r="B7" s="646" t="s">
        <v>270</v>
      </c>
      <c r="C7" s="686" t="s">
        <v>271</v>
      </c>
      <c r="D7" s="660"/>
      <c r="E7" s="676" t="s">
        <v>1</v>
      </c>
      <c r="F7" s="677" t="s">
        <v>2</v>
      </c>
      <c r="G7" s="676" t="s">
        <v>265</v>
      </c>
      <c r="H7" s="676" t="s">
        <v>4</v>
      </c>
      <c r="I7" s="676" t="s">
        <v>5</v>
      </c>
      <c r="J7" s="677" t="s">
        <v>221</v>
      </c>
      <c r="K7" s="678" t="s">
        <v>7</v>
      </c>
      <c r="L7" s="677" t="s">
        <v>8</v>
      </c>
      <c r="M7" s="676" t="s">
        <v>254</v>
      </c>
      <c r="N7" s="676" t="s">
        <v>15</v>
      </c>
      <c r="O7" s="679" t="s">
        <v>17</v>
      </c>
      <c r="P7" s="676" t="s">
        <v>232</v>
      </c>
      <c r="Q7" s="679" t="s">
        <v>19</v>
      </c>
      <c r="R7" s="676" t="s">
        <v>20</v>
      </c>
      <c r="S7" s="679" t="s">
        <v>21</v>
      </c>
      <c r="T7" s="676" t="s">
        <v>256</v>
      </c>
      <c r="U7" s="679" t="s">
        <v>25</v>
      </c>
      <c r="V7" s="676" t="s">
        <v>26</v>
      </c>
      <c r="W7" s="679" t="s">
        <v>27</v>
      </c>
      <c r="X7" s="676" t="s">
        <v>28</v>
      </c>
      <c r="Y7" s="679" t="s">
        <v>94</v>
      </c>
      <c r="Z7" s="676" t="s">
        <v>95</v>
      </c>
      <c r="AA7" s="679" t="s">
        <v>96</v>
      </c>
      <c r="AB7" s="676" t="s">
        <v>222</v>
      </c>
      <c r="AC7" s="679" t="s">
        <v>234</v>
      </c>
      <c r="AD7" s="676" t="s">
        <v>255</v>
      </c>
      <c r="AE7" s="679" t="s">
        <v>93</v>
      </c>
      <c r="AF7" s="676" t="s">
        <v>262</v>
      </c>
      <c r="AG7" s="680" t="s">
        <v>10</v>
      </c>
      <c r="AH7" s="676" t="s">
        <v>223</v>
      </c>
      <c r="AI7" s="676" t="s">
        <v>12</v>
      </c>
      <c r="AJ7" s="681" t="s">
        <v>13</v>
      </c>
      <c r="AK7" s="682" t="s">
        <v>22</v>
      </c>
      <c r="AL7" s="676" t="s">
        <v>23</v>
      </c>
      <c r="AM7" s="683" t="s">
        <v>235</v>
      </c>
      <c r="AN7" s="1092"/>
    </row>
    <row r="8" spans="1:40" ht="33">
      <c r="A8" s="1117"/>
      <c r="B8" s="701" t="s">
        <v>37</v>
      </c>
      <c r="C8" s="606"/>
      <c r="D8" s="702"/>
      <c r="E8" s="703" t="s">
        <v>45</v>
      </c>
      <c r="F8" s="704" t="s">
        <v>46</v>
      </c>
      <c r="G8" s="704"/>
      <c r="H8" s="704" t="s">
        <v>38</v>
      </c>
      <c r="I8" s="704" t="s">
        <v>39</v>
      </c>
      <c r="J8" s="704" t="s">
        <v>40</v>
      </c>
      <c r="K8" s="704" t="s">
        <v>41</v>
      </c>
      <c r="L8" s="704" t="s">
        <v>42</v>
      </c>
      <c r="M8" s="705" t="s">
        <v>43</v>
      </c>
      <c r="N8" s="703" t="s">
        <v>51</v>
      </c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6"/>
      <c r="AD8" s="704" t="s">
        <v>43</v>
      </c>
      <c r="AE8" s="704"/>
      <c r="AF8" s="707"/>
      <c r="AG8" s="703" t="s">
        <v>47</v>
      </c>
      <c r="AH8" s="704" t="s">
        <v>48</v>
      </c>
      <c r="AI8" s="704" t="s">
        <v>49</v>
      </c>
      <c r="AJ8" s="705" t="s">
        <v>50</v>
      </c>
      <c r="AK8" s="703"/>
      <c r="AL8" s="704"/>
      <c r="AM8" s="705"/>
      <c r="AN8" s="708"/>
    </row>
    <row r="9" spans="1:40" ht="16.5">
      <c r="A9" s="1118"/>
      <c r="B9" s="83" t="s">
        <v>29</v>
      </c>
      <c r="C9" s="83"/>
      <c r="D9" s="475">
        <v>8000</v>
      </c>
      <c r="E9" s="363">
        <v>150</v>
      </c>
      <c r="F9" s="308">
        <v>100</v>
      </c>
      <c r="G9" s="275">
        <v>100</v>
      </c>
      <c r="H9" s="308">
        <v>75</v>
      </c>
      <c r="I9" s="275">
        <v>10</v>
      </c>
      <c r="J9" s="275">
        <v>30</v>
      </c>
      <c r="K9" s="275">
        <v>500</v>
      </c>
      <c r="L9" s="275">
        <v>500</v>
      </c>
      <c r="M9" s="279" t="s">
        <v>44</v>
      </c>
      <c r="N9" s="364">
        <v>550</v>
      </c>
      <c r="O9" s="308">
        <v>700</v>
      </c>
      <c r="P9" s="275" t="s">
        <v>44</v>
      </c>
      <c r="Q9" s="275">
        <f>500+2000</f>
        <v>2500</v>
      </c>
      <c r="R9" s="308">
        <v>100</v>
      </c>
      <c r="S9" s="308">
        <v>75</v>
      </c>
      <c r="T9" s="308">
        <v>250</v>
      </c>
      <c r="U9" s="275" t="s">
        <v>44</v>
      </c>
      <c r="V9" s="308">
        <v>75</v>
      </c>
      <c r="W9" s="275" t="s">
        <v>44</v>
      </c>
      <c r="X9" s="308">
        <v>1000</v>
      </c>
      <c r="Y9" s="275" t="s">
        <v>44</v>
      </c>
      <c r="Z9" s="275" t="s">
        <v>44</v>
      </c>
      <c r="AA9" s="275" t="s">
        <v>44</v>
      </c>
      <c r="AB9" s="275" t="s">
        <v>44</v>
      </c>
      <c r="AC9" s="374">
        <v>25</v>
      </c>
      <c r="AD9" s="275" t="s">
        <v>44</v>
      </c>
      <c r="AE9" s="275">
        <v>250</v>
      </c>
      <c r="AF9" s="278">
        <v>100</v>
      </c>
      <c r="AG9" s="364">
        <v>1000</v>
      </c>
      <c r="AH9" s="275">
        <v>500</v>
      </c>
      <c r="AI9" s="275" t="s">
        <v>44</v>
      </c>
      <c r="AJ9" s="279" t="s">
        <v>44</v>
      </c>
      <c r="AK9" s="364" t="s">
        <v>53</v>
      </c>
      <c r="AL9" s="275">
        <v>100</v>
      </c>
      <c r="AM9" s="365">
        <v>1500</v>
      </c>
      <c r="AN9" s="634">
        <f>SUM(D9:AM9)</f>
        <v>18190</v>
      </c>
    </row>
    <row r="10" spans="1:40" ht="16.5">
      <c r="A10" s="1118"/>
      <c r="B10" s="83"/>
      <c r="C10" s="83"/>
      <c r="D10" s="475"/>
      <c r="E10" s="364"/>
      <c r="F10" s="275"/>
      <c r="G10" s="275"/>
      <c r="H10" s="275"/>
      <c r="I10" s="275"/>
      <c r="J10" s="275"/>
      <c r="K10" s="275"/>
      <c r="L10" s="275"/>
      <c r="M10" s="279"/>
      <c r="N10" s="364"/>
      <c r="O10" s="275"/>
      <c r="P10" s="275"/>
      <c r="Q10" s="275"/>
      <c r="R10" s="275"/>
      <c r="S10" s="275"/>
      <c r="T10" s="275"/>
      <c r="U10" s="275"/>
      <c r="V10" s="275"/>
      <c r="W10" s="275"/>
      <c r="X10" s="276"/>
      <c r="Y10" s="275"/>
      <c r="Z10" s="275"/>
      <c r="AA10" s="275"/>
      <c r="AB10" s="275"/>
      <c r="AC10" s="637"/>
      <c r="AD10" s="275"/>
      <c r="AE10" s="275"/>
      <c r="AF10" s="278"/>
      <c r="AG10" s="364"/>
      <c r="AH10" s="275"/>
      <c r="AI10" s="275"/>
      <c r="AJ10" s="279"/>
      <c r="AK10" s="364"/>
      <c r="AL10" s="275"/>
      <c r="AM10" s="481"/>
      <c r="AN10" s="634"/>
    </row>
    <row r="11" spans="1:40" ht="16.5">
      <c r="A11" s="1118"/>
      <c r="B11" s="83" t="s">
        <v>30</v>
      </c>
      <c r="C11" s="83"/>
      <c r="D11" s="475"/>
      <c r="E11" s="364" t="s">
        <v>44</v>
      </c>
      <c r="F11" s="275" t="s">
        <v>44</v>
      </c>
      <c r="G11" s="275" t="s">
        <v>44</v>
      </c>
      <c r="H11" s="275" t="s">
        <v>44</v>
      </c>
      <c r="I11" s="275" t="s">
        <v>44</v>
      </c>
      <c r="J11" s="275" t="s">
        <v>44</v>
      </c>
      <c r="K11" s="275" t="s">
        <v>44</v>
      </c>
      <c r="L11" s="275" t="s">
        <v>44</v>
      </c>
      <c r="M11" s="279" t="s">
        <v>44</v>
      </c>
      <c r="N11" s="364" t="s">
        <v>44</v>
      </c>
      <c r="O11" s="275" t="s">
        <v>44</v>
      </c>
      <c r="P11" s="275" t="s">
        <v>44</v>
      </c>
      <c r="Q11" s="275" t="s">
        <v>44</v>
      </c>
      <c r="R11" s="275" t="s">
        <v>44</v>
      </c>
      <c r="S11" s="275" t="s">
        <v>44</v>
      </c>
      <c r="T11" s="275" t="s">
        <v>44</v>
      </c>
      <c r="U11" s="275" t="s">
        <v>44</v>
      </c>
      <c r="V11" s="275" t="s">
        <v>44</v>
      </c>
      <c r="W11" s="275" t="s">
        <v>44</v>
      </c>
      <c r="X11" s="275" t="s">
        <v>44</v>
      </c>
      <c r="Y11" s="275" t="s">
        <v>44</v>
      </c>
      <c r="Z11" s="275" t="s">
        <v>44</v>
      </c>
      <c r="AA11" s="275" t="s">
        <v>44</v>
      </c>
      <c r="AB11" s="275" t="s">
        <v>44</v>
      </c>
      <c r="AC11" s="275" t="s">
        <v>44</v>
      </c>
      <c r="AD11" s="275" t="s">
        <v>44</v>
      </c>
      <c r="AE11" s="275" t="s">
        <v>44</v>
      </c>
      <c r="AF11" s="278" t="s">
        <v>53</v>
      </c>
      <c r="AG11" s="364">
        <v>1000</v>
      </c>
      <c r="AH11" s="275">
        <v>500</v>
      </c>
      <c r="AI11" s="275" t="s">
        <v>44</v>
      </c>
      <c r="AJ11" s="279" t="s">
        <v>44</v>
      </c>
      <c r="AK11" s="364" t="s">
        <v>44</v>
      </c>
      <c r="AL11" s="275" t="s">
        <v>44</v>
      </c>
      <c r="AM11" s="279" t="s">
        <v>44</v>
      </c>
      <c r="AN11" s="634">
        <f>SUM(D11:AM11)</f>
        <v>1500</v>
      </c>
    </row>
    <row r="12" spans="1:40" ht="16.5">
      <c r="A12" s="1118"/>
      <c r="B12" s="83"/>
      <c r="C12" s="83"/>
      <c r="D12" s="475"/>
      <c r="E12" s="364"/>
      <c r="F12" s="275"/>
      <c r="G12" s="275"/>
      <c r="H12" s="275"/>
      <c r="I12" s="275"/>
      <c r="J12" s="275"/>
      <c r="K12" s="275"/>
      <c r="L12" s="275"/>
      <c r="M12" s="279"/>
      <c r="N12" s="364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637"/>
      <c r="AD12" s="275"/>
      <c r="AE12" s="275"/>
      <c r="AF12" s="278"/>
      <c r="AG12" s="364"/>
      <c r="AH12" s="275"/>
      <c r="AI12" s="275"/>
      <c r="AJ12" s="279"/>
      <c r="AK12" s="364"/>
      <c r="AL12" s="275"/>
      <c r="AM12" s="279"/>
      <c r="AN12" s="634"/>
    </row>
    <row r="13" spans="1:40" ht="16.5">
      <c r="A13" s="1118"/>
      <c r="B13" s="83" t="s">
        <v>31</v>
      </c>
      <c r="C13" s="83"/>
      <c r="D13" s="475">
        <v>8000</v>
      </c>
      <c r="E13" s="363">
        <v>150</v>
      </c>
      <c r="F13" s="308">
        <v>100</v>
      </c>
      <c r="G13" s="275">
        <v>100</v>
      </c>
      <c r="H13" s="308">
        <v>75</v>
      </c>
      <c r="I13" s="275">
        <v>10</v>
      </c>
      <c r="J13" s="275">
        <v>30</v>
      </c>
      <c r="K13" s="275" t="s">
        <v>44</v>
      </c>
      <c r="L13" s="275" t="s">
        <v>44</v>
      </c>
      <c r="M13" s="279" t="s">
        <v>44</v>
      </c>
      <c r="N13" s="364">
        <v>550</v>
      </c>
      <c r="O13" s="308">
        <v>700</v>
      </c>
      <c r="P13" s="275" t="s">
        <v>44</v>
      </c>
      <c r="Q13" s="275">
        <f>500+1800</f>
        <v>2300</v>
      </c>
      <c r="R13" s="308">
        <v>100</v>
      </c>
      <c r="S13" s="308">
        <v>75</v>
      </c>
      <c r="T13" s="308">
        <v>250</v>
      </c>
      <c r="U13" s="275" t="s">
        <v>44</v>
      </c>
      <c r="V13" s="308">
        <v>75</v>
      </c>
      <c r="W13" s="275">
        <v>500</v>
      </c>
      <c r="X13" s="308">
        <v>1000</v>
      </c>
      <c r="Y13" s="275" t="s">
        <v>44</v>
      </c>
      <c r="Z13" s="275" t="s">
        <v>44</v>
      </c>
      <c r="AA13" s="275" t="s">
        <v>44</v>
      </c>
      <c r="AB13" s="275" t="s">
        <v>44</v>
      </c>
      <c r="AC13" s="374">
        <v>25</v>
      </c>
      <c r="AD13" s="275" t="s">
        <v>44</v>
      </c>
      <c r="AE13" s="275">
        <v>250</v>
      </c>
      <c r="AF13" s="278">
        <v>100</v>
      </c>
      <c r="AG13" s="364">
        <v>1000</v>
      </c>
      <c r="AH13" s="275">
        <v>500</v>
      </c>
      <c r="AI13" s="275" t="s">
        <v>44</v>
      </c>
      <c r="AJ13" s="279" t="s">
        <v>44</v>
      </c>
      <c r="AK13" s="364" t="s">
        <v>44</v>
      </c>
      <c r="AL13" s="275" t="s">
        <v>44</v>
      </c>
      <c r="AM13" s="279" t="s">
        <v>44</v>
      </c>
      <c r="AN13" s="634">
        <f>SUM(D13:AM13)</f>
        <v>15890</v>
      </c>
    </row>
    <row r="14" spans="1:40" ht="16.5">
      <c r="A14" s="1118"/>
      <c r="B14" s="83"/>
      <c r="C14" s="83"/>
      <c r="D14" s="475"/>
      <c r="E14" s="364"/>
      <c r="F14" s="275"/>
      <c r="G14" s="275"/>
      <c r="H14" s="275"/>
      <c r="I14" s="275"/>
      <c r="J14" s="275"/>
      <c r="K14" s="275"/>
      <c r="L14" s="275"/>
      <c r="M14" s="279"/>
      <c r="N14" s="364"/>
      <c r="O14" s="275"/>
      <c r="P14" s="275"/>
      <c r="Q14" s="275"/>
      <c r="R14" s="275"/>
      <c r="S14" s="275"/>
      <c r="T14" s="275"/>
      <c r="U14" s="275"/>
      <c r="V14" s="275"/>
      <c r="W14" s="278"/>
      <c r="X14" s="276"/>
      <c r="Y14" s="278"/>
      <c r="Z14" s="278"/>
      <c r="AA14" s="275"/>
      <c r="AB14" s="275"/>
      <c r="AC14" s="637"/>
      <c r="AD14" s="278"/>
      <c r="AE14" s="275"/>
      <c r="AF14" s="278"/>
      <c r="AG14" s="364"/>
      <c r="AH14" s="275"/>
      <c r="AI14" s="278"/>
      <c r="AJ14" s="279"/>
      <c r="AK14" s="364"/>
      <c r="AL14" s="275"/>
      <c r="AM14" s="481"/>
      <c r="AN14" s="634"/>
    </row>
    <row r="15" spans="1:40" ht="16.5">
      <c r="A15" s="1118"/>
      <c r="B15" s="83" t="s">
        <v>32</v>
      </c>
      <c r="C15" s="83"/>
      <c r="D15" s="475"/>
      <c r="E15" s="364" t="s">
        <v>44</v>
      </c>
      <c r="F15" s="275" t="s">
        <v>44</v>
      </c>
      <c r="G15" s="275" t="s">
        <v>44</v>
      </c>
      <c r="H15" s="275" t="s">
        <v>44</v>
      </c>
      <c r="I15" s="275" t="s">
        <v>44</v>
      </c>
      <c r="J15" s="275" t="s">
        <v>44</v>
      </c>
      <c r="K15" s="275" t="s">
        <v>44</v>
      </c>
      <c r="L15" s="275" t="s">
        <v>44</v>
      </c>
      <c r="M15" s="279">
        <v>100</v>
      </c>
      <c r="N15" s="364" t="s">
        <v>44</v>
      </c>
      <c r="O15" s="275" t="s">
        <v>44</v>
      </c>
      <c r="P15" s="275" t="s">
        <v>44</v>
      </c>
      <c r="Q15" s="275" t="s">
        <v>44</v>
      </c>
      <c r="R15" s="275" t="s">
        <v>44</v>
      </c>
      <c r="S15" s="275" t="s">
        <v>44</v>
      </c>
      <c r="T15" s="275" t="s">
        <v>44</v>
      </c>
      <c r="U15" s="275">
        <v>750</v>
      </c>
      <c r="V15" s="308" t="s">
        <v>53</v>
      </c>
      <c r="W15" s="308" t="s">
        <v>53</v>
      </c>
      <c r="X15" s="308" t="s">
        <v>53</v>
      </c>
      <c r="Y15" s="275">
        <v>650</v>
      </c>
      <c r="Z15" s="308" t="s">
        <v>53</v>
      </c>
      <c r="AA15" s="275" t="s">
        <v>44</v>
      </c>
      <c r="AB15" s="275" t="s">
        <v>44</v>
      </c>
      <c r="AC15" s="275" t="s">
        <v>44</v>
      </c>
      <c r="AD15" s="275">
        <v>100</v>
      </c>
      <c r="AE15" s="275" t="s">
        <v>44</v>
      </c>
      <c r="AF15" s="278" t="s">
        <v>53</v>
      </c>
      <c r="AG15" s="364">
        <v>1000</v>
      </c>
      <c r="AH15" s="275">
        <v>500</v>
      </c>
      <c r="AI15" s="275">
        <v>200</v>
      </c>
      <c r="AJ15" s="279">
        <v>500</v>
      </c>
      <c r="AK15" s="364" t="s">
        <v>44</v>
      </c>
      <c r="AL15" s="275" t="s">
        <v>44</v>
      </c>
      <c r="AM15" s="279" t="s">
        <v>44</v>
      </c>
      <c r="AN15" s="634">
        <f>SUM(D15:AM15)</f>
        <v>3800</v>
      </c>
    </row>
    <row r="16" spans="1:40" ht="17.25" thickBot="1">
      <c r="A16" s="1119"/>
      <c r="B16" s="709"/>
      <c r="C16" s="709"/>
      <c r="D16" s="710"/>
      <c r="E16" s="369"/>
      <c r="F16" s="370"/>
      <c r="G16" s="370"/>
      <c r="H16" s="370"/>
      <c r="I16" s="370"/>
      <c r="J16" s="370"/>
      <c r="K16" s="370"/>
      <c r="L16" s="370"/>
      <c r="M16" s="371"/>
      <c r="N16" s="369"/>
      <c r="O16" s="370"/>
      <c r="P16" s="370"/>
      <c r="Q16" s="370"/>
      <c r="R16" s="370"/>
      <c r="S16" s="370"/>
      <c r="T16" s="370"/>
      <c r="U16" s="370"/>
      <c r="V16" s="370"/>
      <c r="W16" s="372"/>
      <c r="X16" s="370"/>
      <c r="Y16" s="370"/>
      <c r="Z16" s="370"/>
      <c r="AA16" s="370"/>
      <c r="AB16" s="370"/>
      <c r="AC16" s="641"/>
      <c r="AD16" s="372"/>
      <c r="AE16" s="370"/>
      <c r="AF16" s="372"/>
      <c r="AG16" s="369"/>
      <c r="AH16" s="370"/>
      <c r="AI16" s="372"/>
      <c r="AJ16" s="371"/>
      <c r="AK16" s="369"/>
      <c r="AL16" s="370"/>
      <c r="AM16" s="371"/>
      <c r="AN16" s="635">
        <f>SUM(AN9:AN15)</f>
        <v>39380</v>
      </c>
    </row>
    <row r="17" spans="1:40" ht="15.7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</row>
    <row r="18" spans="1:40" ht="16.5" thickBo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</row>
    <row r="19" spans="1:40" ht="16.5" thickBot="1">
      <c r="A19" s="1137" t="s">
        <v>80</v>
      </c>
      <c r="B19" s="1140" t="s">
        <v>247</v>
      </c>
      <c r="C19" s="1143" t="s">
        <v>213</v>
      </c>
      <c r="D19" s="1120" t="s">
        <v>248</v>
      </c>
      <c r="E19" s="1123" t="s">
        <v>253</v>
      </c>
      <c r="F19" s="1123"/>
      <c r="G19" s="1123"/>
      <c r="H19" s="1123"/>
      <c r="I19" s="1123"/>
      <c r="J19" s="1123"/>
      <c r="K19" s="1123"/>
      <c r="L19" s="1123"/>
      <c r="M19" s="1123"/>
      <c r="N19" s="1124"/>
      <c r="O19" s="1124"/>
      <c r="P19" s="1124"/>
      <c r="Q19" s="1124"/>
      <c r="R19" s="1124"/>
      <c r="S19" s="1124"/>
      <c r="T19" s="1124"/>
      <c r="U19" s="1124"/>
      <c r="V19" s="1124"/>
      <c r="W19" s="1124"/>
      <c r="X19" s="1124"/>
      <c r="Y19" s="1124"/>
      <c r="Z19" s="1124"/>
      <c r="AA19" s="1124"/>
      <c r="AB19" s="1124"/>
      <c r="AC19" s="1124"/>
      <c r="AD19" s="632"/>
      <c r="AE19" s="632"/>
      <c r="AF19" s="632"/>
      <c r="AG19" s="1125" t="s">
        <v>250</v>
      </c>
      <c r="AH19" s="1126"/>
      <c r="AI19" s="1126"/>
      <c r="AJ19" s="1127"/>
      <c r="AK19" s="1131" t="s">
        <v>251</v>
      </c>
      <c r="AL19" s="1132"/>
      <c r="AM19" s="1133"/>
      <c r="AN19" s="1091" t="s">
        <v>252</v>
      </c>
    </row>
    <row r="20" spans="1:40" ht="16.5" thickBot="1">
      <c r="A20" s="1138"/>
      <c r="B20" s="1141"/>
      <c r="C20" s="1144"/>
      <c r="D20" s="1121"/>
      <c r="E20" s="1148" t="s">
        <v>226</v>
      </c>
      <c r="F20" s="1148"/>
      <c r="G20" s="1148"/>
      <c r="H20" s="1148"/>
      <c r="I20" s="1148"/>
      <c r="J20" s="1148"/>
      <c r="K20" s="1148"/>
      <c r="L20" s="1148"/>
      <c r="M20" s="1148"/>
      <c r="N20" s="1146" t="s">
        <v>249</v>
      </c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47"/>
      <c r="AC20" s="1147"/>
      <c r="AD20" s="1147"/>
      <c r="AE20" s="1147"/>
      <c r="AF20" s="1147"/>
      <c r="AG20" s="1128"/>
      <c r="AH20" s="1129"/>
      <c r="AI20" s="1129"/>
      <c r="AJ20" s="1130"/>
      <c r="AK20" s="1134"/>
      <c r="AL20" s="1135"/>
      <c r="AM20" s="1136"/>
      <c r="AN20" s="1092"/>
    </row>
    <row r="21" spans="1:40" ht="16.5" thickBot="1">
      <c r="A21" s="1139"/>
      <c r="B21" s="1142"/>
      <c r="C21" s="1145"/>
      <c r="D21" s="1122"/>
      <c r="E21" s="651">
        <v>1</v>
      </c>
      <c r="F21" s="650">
        <v>2</v>
      </c>
      <c r="G21" s="650">
        <v>3</v>
      </c>
      <c r="H21" s="652">
        <v>4</v>
      </c>
      <c r="I21" s="650">
        <v>5</v>
      </c>
      <c r="J21" s="654">
        <v>6</v>
      </c>
      <c r="K21" s="650">
        <v>7</v>
      </c>
      <c r="L21" s="650">
        <v>8</v>
      </c>
      <c r="M21" s="650">
        <v>9</v>
      </c>
      <c r="N21" s="655">
        <v>1</v>
      </c>
      <c r="O21" s="664">
        <v>2</v>
      </c>
      <c r="P21" s="664">
        <v>3</v>
      </c>
      <c r="Q21" s="654">
        <v>4</v>
      </c>
      <c r="R21" s="650">
        <v>5</v>
      </c>
      <c r="S21" s="668">
        <v>6</v>
      </c>
      <c r="T21" s="650">
        <v>7</v>
      </c>
      <c r="U21" s="668">
        <v>8</v>
      </c>
      <c r="V21" s="650">
        <v>9</v>
      </c>
      <c r="W21" s="668">
        <v>10</v>
      </c>
      <c r="X21" s="650">
        <v>11</v>
      </c>
      <c r="Y21" s="668">
        <v>12</v>
      </c>
      <c r="Z21" s="650">
        <v>13</v>
      </c>
      <c r="AA21" s="653">
        <v>14</v>
      </c>
      <c r="AB21" s="667">
        <v>15</v>
      </c>
      <c r="AC21" s="650">
        <v>16</v>
      </c>
      <c r="AD21" s="650">
        <v>17</v>
      </c>
      <c r="AE21" s="667">
        <v>18</v>
      </c>
      <c r="AF21" s="650">
        <v>19</v>
      </c>
      <c r="AG21" s="650">
        <v>1</v>
      </c>
      <c r="AH21" s="665">
        <v>2</v>
      </c>
      <c r="AI21" s="650">
        <v>3</v>
      </c>
      <c r="AJ21" s="666">
        <v>4</v>
      </c>
      <c r="AK21" s="650">
        <v>1</v>
      </c>
      <c r="AL21" s="667">
        <v>2</v>
      </c>
      <c r="AM21" s="650">
        <v>3</v>
      </c>
      <c r="AN21" s="1092"/>
    </row>
    <row r="22" spans="1:40" ht="111" thickBot="1">
      <c r="A22" s="674">
        <v>7</v>
      </c>
      <c r="B22" s="675" t="s">
        <v>272</v>
      </c>
      <c r="C22" s="690" t="s">
        <v>273</v>
      </c>
      <c r="D22" s="660"/>
      <c r="E22" s="676" t="s">
        <v>1</v>
      </c>
      <c r="F22" s="677" t="s">
        <v>2</v>
      </c>
      <c r="G22" s="676" t="s">
        <v>265</v>
      </c>
      <c r="H22" s="676" t="s">
        <v>4</v>
      </c>
      <c r="I22" s="676" t="s">
        <v>5</v>
      </c>
      <c r="J22" s="677" t="s">
        <v>221</v>
      </c>
      <c r="K22" s="678" t="s">
        <v>7</v>
      </c>
      <c r="L22" s="677" t="s">
        <v>8</v>
      </c>
      <c r="M22" s="676" t="s">
        <v>254</v>
      </c>
      <c r="N22" s="676" t="s">
        <v>15</v>
      </c>
      <c r="O22" s="679" t="s">
        <v>17</v>
      </c>
      <c r="P22" s="676" t="s">
        <v>232</v>
      </c>
      <c r="Q22" s="679" t="s">
        <v>19</v>
      </c>
      <c r="R22" s="676" t="s">
        <v>20</v>
      </c>
      <c r="S22" s="679" t="s">
        <v>21</v>
      </c>
      <c r="T22" s="676" t="s">
        <v>256</v>
      </c>
      <c r="U22" s="679" t="s">
        <v>25</v>
      </c>
      <c r="V22" s="676" t="s">
        <v>26</v>
      </c>
      <c r="W22" s="679" t="s">
        <v>27</v>
      </c>
      <c r="X22" s="676" t="s">
        <v>28</v>
      </c>
      <c r="Y22" s="679" t="s">
        <v>94</v>
      </c>
      <c r="Z22" s="676" t="s">
        <v>95</v>
      </c>
      <c r="AA22" s="679" t="s">
        <v>96</v>
      </c>
      <c r="AB22" s="676" t="s">
        <v>222</v>
      </c>
      <c r="AC22" s="679" t="s">
        <v>234</v>
      </c>
      <c r="AD22" s="676" t="s">
        <v>255</v>
      </c>
      <c r="AE22" s="679" t="s">
        <v>93</v>
      </c>
      <c r="AF22" s="676" t="s">
        <v>262</v>
      </c>
      <c r="AG22" s="680" t="s">
        <v>10</v>
      </c>
      <c r="AH22" s="676" t="s">
        <v>223</v>
      </c>
      <c r="AI22" s="676" t="s">
        <v>12</v>
      </c>
      <c r="AJ22" s="681" t="s">
        <v>13</v>
      </c>
      <c r="AK22" s="682" t="s">
        <v>22</v>
      </c>
      <c r="AL22" s="676" t="s">
        <v>23</v>
      </c>
      <c r="AM22" s="683" t="s">
        <v>235</v>
      </c>
      <c r="AN22" s="1092"/>
    </row>
    <row r="23" spans="1:40" ht="33">
      <c r="A23" s="1149"/>
      <c r="B23" s="685" t="s">
        <v>37</v>
      </c>
      <c r="C23" s="691"/>
      <c r="D23" s="692"/>
      <c r="E23" s="694" t="s">
        <v>45</v>
      </c>
      <c r="F23" s="695" t="s">
        <v>46</v>
      </c>
      <c r="G23" s="695"/>
      <c r="H23" s="695" t="s">
        <v>38</v>
      </c>
      <c r="I23" s="695" t="s">
        <v>39</v>
      </c>
      <c r="J23" s="695" t="s">
        <v>40</v>
      </c>
      <c r="K23" s="695" t="s">
        <v>41</v>
      </c>
      <c r="L23" s="695" t="s">
        <v>42</v>
      </c>
      <c r="M23" s="696" t="s">
        <v>43</v>
      </c>
      <c r="N23" s="694" t="s">
        <v>51</v>
      </c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7"/>
      <c r="AD23" s="695" t="s">
        <v>43</v>
      </c>
      <c r="AE23" s="695"/>
      <c r="AF23" s="697"/>
      <c r="AG23" s="694" t="s">
        <v>47</v>
      </c>
      <c r="AH23" s="695" t="s">
        <v>48</v>
      </c>
      <c r="AI23" s="695" t="s">
        <v>49</v>
      </c>
      <c r="AJ23" s="696" t="s">
        <v>50</v>
      </c>
      <c r="AK23" s="694"/>
      <c r="AL23" s="695"/>
      <c r="AM23" s="696"/>
      <c r="AN23" s="693"/>
    </row>
    <row r="24" spans="1:40" ht="15.75">
      <c r="A24" s="1150"/>
      <c r="B24" s="342" t="s">
        <v>29</v>
      </c>
      <c r="C24" s="342"/>
      <c r="D24" s="495">
        <v>800</v>
      </c>
      <c r="E24" s="425">
        <v>150</v>
      </c>
      <c r="F24" s="298">
        <v>100</v>
      </c>
      <c r="G24" s="298">
        <v>100</v>
      </c>
      <c r="H24" s="298">
        <v>75</v>
      </c>
      <c r="I24" s="298">
        <v>10</v>
      </c>
      <c r="J24" s="298">
        <v>30</v>
      </c>
      <c r="K24" s="298">
        <v>300</v>
      </c>
      <c r="L24" s="298">
        <v>300</v>
      </c>
      <c r="M24" s="426" t="s">
        <v>44</v>
      </c>
      <c r="N24" s="425">
        <v>250</v>
      </c>
      <c r="O24" s="298">
        <v>700</v>
      </c>
      <c r="P24" s="298" t="s">
        <v>44</v>
      </c>
      <c r="Q24" s="298">
        <v>500</v>
      </c>
      <c r="R24" s="298">
        <v>100</v>
      </c>
      <c r="S24" s="298">
        <v>75</v>
      </c>
      <c r="T24" s="298">
        <v>250</v>
      </c>
      <c r="U24" s="298" t="s">
        <v>44</v>
      </c>
      <c r="V24" s="298">
        <v>75</v>
      </c>
      <c r="W24" s="298" t="s">
        <v>44</v>
      </c>
      <c r="X24" s="298">
        <v>1000</v>
      </c>
      <c r="Y24" s="298" t="s">
        <v>44</v>
      </c>
      <c r="Z24" s="298" t="s">
        <v>44</v>
      </c>
      <c r="AA24" s="298" t="s">
        <v>44</v>
      </c>
      <c r="AB24" s="298">
        <v>300</v>
      </c>
      <c r="AC24" s="427">
        <v>25</v>
      </c>
      <c r="AD24" s="298" t="s">
        <v>44</v>
      </c>
      <c r="AE24" s="298">
        <v>200</v>
      </c>
      <c r="AF24" s="298" t="s">
        <v>44</v>
      </c>
      <c r="AG24" s="425">
        <v>650</v>
      </c>
      <c r="AH24" s="298">
        <v>500</v>
      </c>
      <c r="AI24" s="298" t="s">
        <v>44</v>
      </c>
      <c r="AJ24" s="426" t="s">
        <v>44</v>
      </c>
      <c r="AK24" s="425" t="s">
        <v>44</v>
      </c>
      <c r="AL24" s="298">
        <v>100</v>
      </c>
      <c r="AM24" s="426">
        <v>500</v>
      </c>
      <c r="AN24" s="411">
        <f>SUM(D24:AM24)</f>
        <v>7090</v>
      </c>
    </row>
    <row r="25" spans="1:40" ht="15.75">
      <c r="A25" s="1150"/>
      <c r="B25" s="342"/>
      <c r="C25" s="342"/>
      <c r="D25" s="495"/>
      <c r="E25" s="425"/>
      <c r="F25" s="298"/>
      <c r="G25" s="298"/>
      <c r="H25" s="298"/>
      <c r="I25" s="298"/>
      <c r="J25" s="298"/>
      <c r="K25" s="298"/>
      <c r="L25" s="298"/>
      <c r="M25" s="426"/>
      <c r="N25" s="425"/>
      <c r="O25" s="298"/>
      <c r="P25" s="37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493"/>
      <c r="AD25" s="298"/>
      <c r="AE25" s="298"/>
      <c r="AF25" s="427"/>
      <c r="AG25" s="425"/>
      <c r="AH25" s="298"/>
      <c r="AI25" s="298"/>
      <c r="AJ25" s="426"/>
      <c r="AK25" s="425"/>
      <c r="AL25" s="298"/>
      <c r="AM25" s="426"/>
      <c r="AN25" s="411"/>
    </row>
    <row r="26" spans="1:40" ht="15.75">
      <c r="A26" s="1150"/>
      <c r="B26" s="342" t="s">
        <v>30</v>
      </c>
      <c r="C26" s="342"/>
      <c r="D26" s="495"/>
      <c r="E26" s="425" t="s">
        <v>44</v>
      </c>
      <c r="F26" s="298" t="s">
        <v>44</v>
      </c>
      <c r="G26" s="298" t="s">
        <v>44</v>
      </c>
      <c r="H26" s="298" t="s">
        <v>44</v>
      </c>
      <c r="I26" s="298" t="s">
        <v>44</v>
      </c>
      <c r="J26" s="298" t="s">
        <v>44</v>
      </c>
      <c r="K26" s="298" t="s">
        <v>44</v>
      </c>
      <c r="L26" s="298" t="s">
        <v>44</v>
      </c>
      <c r="M26" s="426" t="s">
        <v>44</v>
      </c>
      <c r="N26" s="425" t="s">
        <v>44</v>
      </c>
      <c r="O26" s="298" t="s">
        <v>44</v>
      </c>
      <c r="P26" s="298" t="s">
        <v>44</v>
      </c>
      <c r="Q26" s="298" t="s">
        <v>44</v>
      </c>
      <c r="R26" s="298" t="s">
        <v>44</v>
      </c>
      <c r="S26" s="298" t="s">
        <v>44</v>
      </c>
      <c r="T26" s="298" t="s">
        <v>44</v>
      </c>
      <c r="U26" s="298" t="s">
        <v>44</v>
      </c>
      <c r="V26" s="298" t="s">
        <v>44</v>
      </c>
      <c r="W26" s="298" t="s">
        <v>44</v>
      </c>
      <c r="X26" s="298" t="s">
        <v>44</v>
      </c>
      <c r="Y26" s="298" t="s">
        <v>44</v>
      </c>
      <c r="Z26" s="298" t="s">
        <v>44</v>
      </c>
      <c r="AA26" s="298" t="s">
        <v>44</v>
      </c>
      <c r="AB26" s="298" t="s">
        <v>44</v>
      </c>
      <c r="AC26" s="298" t="s">
        <v>44</v>
      </c>
      <c r="AD26" s="298" t="s">
        <v>44</v>
      </c>
      <c r="AE26" s="298" t="s">
        <v>44</v>
      </c>
      <c r="AF26" s="298" t="s">
        <v>44</v>
      </c>
      <c r="AG26" s="425">
        <v>650</v>
      </c>
      <c r="AH26" s="298">
        <v>500</v>
      </c>
      <c r="AI26" s="298" t="s">
        <v>44</v>
      </c>
      <c r="AJ26" s="426" t="s">
        <v>44</v>
      </c>
      <c r="AK26" s="425" t="s">
        <v>44</v>
      </c>
      <c r="AL26" s="298" t="s">
        <v>44</v>
      </c>
      <c r="AM26" s="426" t="s">
        <v>44</v>
      </c>
      <c r="AN26" s="411">
        <f>SUM(D26:AM26)</f>
        <v>1150</v>
      </c>
    </row>
    <row r="27" spans="1:40" ht="15.75">
      <c r="A27" s="1150"/>
      <c r="B27" s="342"/>
      <c r="C27" s="342"/>
      <c r="D27" s="495"/>
      <c r="E27" s="425"/>
      <c r="F27" s="298"/>
      <c r="G27" s="298"/>
      <c r="H27" s="298"/>
      <c r="I27" s="298"/>
      <c r="J27" s="298"/>
      <c r="K27" s="298"/>
      <c r="L27" s="298"/>
      <c r="M27" s="426"/>
      <c r="N27" s="425"/>
      <c r="O27" s="298"/>
      <c r="P27" s="37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493"/>
      <c r="AD27" s="298"/>
      <c r="AE27" s="298"/>
      <c r="AF27" s="427"/>
      <c r="AG27" s="425"/>
      <c r="AH27" s="298"/>
      <c r="AI27" s="298"/>
      <c r="AJ27" s="426"/>
      <c r="AK27" s="425"/>
      <c r="AL27" s="298"/>
      <c r="AM27" s="426"/>
      <c r="AN27" s="411"/>
    </row>
    <row r="28" spans="1:40" ht="15.75">
      <c r="A28" s="1150"/>
      <c r="B28" s="342" t="s">
        <v>31</v>
      </c>
      <c r="C28" s="342"/>
      <c r="D28" s="495">
        <v>800</v>
      </c>
      <c r="E28" s="425">
        <v>150</v>
      </c>
      <c r="F28" s="298">
        <v>100</v>
      </c>
      <c r="G28" s="298">
        <v>100</v>
      </c>
      <c r="H28" s="298">
        <v>75</v>
      </c>
      <c r="I28" s="298">
        <v>10</v>
      </c>
      <c r="J28" s="298">
        <v>30</v>
      </c>
      <c r="K28" s="298" t="s">
        <v>44</v>
      </c>
      <c r="L28" s="298" t="s">
        <v>44</v>
      </c>
      <c r="M28" s="426" t="s">
        <v>44</v>
      </c>
      <c r="N28" s="425">
        <v>250</v>
      </c>
      <c r="O28" s="298">
        <v>700</v>
      </c>
      <c r="P28" s="298" t="s">
        <v>44</v>
      </c>
      <c r="Q28" s="298">
        <v>500</v>
      </c>
      <c r="R28" s="298">
        <v>100</v>
      </c>
      <c r="S28" s="298">
        <v>75</v>
      </c>
      <c r="T28" s="298">
        <v>250</v>
      </c>
      <c r="U28" s="298" t="s">
        <v>44</v>
      </c>
      <c r="V28" s="298">
        <v>75</v>
      </c>
      <c r="W28" s="298" t="s">
        <v>44</v>
      </c>
      <c r="X28" s="298">
        <v>1000</v>
      </c>
      <c r="Y28" s="298" t="s">
        <v>44</v>
      </c>
      <c r="Z28" s="298" t="s">
        <v>44</v>
      </c>
      <c r="AA28" s="298" t="s">
        <v>44</v>
      </c>
      <c r="AB28" s="298">
        <v>300</v>
      </c>
      <c r="AC28" s="427">
        <v>25</v>
      </c>
      <c r="AD28" s="298" t="s">
        <v>44</v>
      </c>
      <c r="AE28" s="298">
        <v>200</v>
      </c>
      <c r="AF28" s="298" t="s">
        <v>44</v>
      </c>
      <c r="AG28" s="425">
        <v>650</v>
      </c>
      <c r="AH28" s="298">
        <v>500</v>
      </c>
      <c r="AI28" s="298" t="s">
        <v>44</v>
      </c>
      <c r="AJ28" s="426" t="s">
        <v>44</v>
      </c>
      <c r="AK28" s="425" t="s">
        <v>44</v>
      </c>
      <c r="AL28" s="298" t="s">
        <v>44</v>
      </c>
      <c r="AM28" s="426" t="s">
        <v>44</v>
      </c>
      <c r="AN28" s="411">
        <f>SUM(D28:AM28)</f>
        <v>5890</v>
      </c>
    </row>
    <row r="29" spans="1:40" ht="15.75">
      <c r="A29" s="1150"/>
      <c r="B29" s="342"/>
      <c r="C29" s="342"/>
      <c r="D29" s="495"/>
      <c r="E29" s="425"/>
      <c r="F29" s="298"/>
      <c r="G29" s="298"/>
      <c r="H29" s="298"/>
      <c r="I29" s="298"/>
      <c r="J29" s="298"/>
      <c r="K29" s="298"/>
      <c r="L29" s="298"/>
      <c r="M29" s="426"/>
      <c r="N29" s="425"/>
      <c r="O29" s="298"/>
      <c r="P29" s="377"/>
      <c r="Q29" s="298"/>
      <c r="R29" s="298"/>
      <c r="S29" s="298"/>
      <c r="T29" s="298"/>
      <c r="U29" s="298"/>
      <c r="V29" s="298"/>
      <c r="W29" s="427"/>
      <c r="X29" s="298"/>
      <c r="Y29" s="427"/>
      <c r="Z29" s="427"/>
      <c r="AA29" s="298"/>
      <c r="AB29" s="298"/>
      <c r="AC29" s="493"/>
      <c r="AD29" s="427"/>
      <c r="AE29" s="298"/>
      <c r="AF29" s="427"/>
      <c r="AG29" s="425"/>
      <c r="AH29" s="298"/>
      <c r="AI29" s="298"/>
      <c r="AJ29" s="426"/>
      <c r="AK29" s="425"/>
      <c r="AL29" s="298"/>
      <c r="AM29" s="426"/>
      <c r="AN29" s="411"/>
    </row>
    <row r="30" spans="1:40" ht="15.75">
      <c r="A30" s="1150"/>
      <c r="B30" s="342" t="s">
        <v>32</v>
      </c>
      <c r="C30" s="342"/>
      <c r="D30" s="495"/>
      <c r="E30" s="425" t="s">
        <v>44</v>
      </c>
      <c r="F30" s="298" t="s">
        <v>44</v>
      </c>
      <c r="G30" s="298" t="s">
        <v>44</v>
      </c>
      <c r="H30" s="298" t="s">
        <v>44</v>
      </c>
      <c r="I30" s="298" t="s">
        <v>44</v>
      </c>
      <c r="J30" s="298" t="s">
        <v>44</v>
      </c>
      <c r="K30" s="298" t="s">
        <v>44</v>
      </c>
      <c r="L30" s="298" t="s">
        <v>44</v>
      </c>
      <c r="M30" s="426" t="s">
        <v>44</v>
      </c>
      <c r="N30" s="425" t="s">
        <v>44</v>
      </c>
      <c r="O30" s="298" t="s">
        <v>44</v>
      </c>
      <c r="P30" s="298" t="s">
        <v>44</v>
      </c>
      <c r="Q30" s="298" t="s">
        <v>44</v>
      </c>
      <c r="R30" s="298" t="s">
        <v>44</v>
      </c>
      <c r="S30" s="298" t="s">
        <v>44</v>
      </c>
      <c r="T30" s="298" t="s">
        <v>44</v>
      </c>
      <c r="U30" s="298" t="s">
        <v>44</v>
      </c>
      <c r="V30" s="298" t="s">
        <v>44</v>
      </c>
      <c r="W30" s="298" t="s">
        <v>44</v>
      </c>
      <c r="X30" s="298" t="s">
        <v>44</v>
      </c>
      <c r="Y30" s="298" t="s">
        <v>44</v>
      </c>
      <c r="Z30" s="298" t="s">
        <v>44</v>
      </c>
      <c r="AA30" s="298" t="s">
        <v>44</v>
      </c>
      <c r="AB30" s="298" t="s">
        <v>44</v>
      </c>
      <c r="AC30" s="298" t="s">
        <v>44</v>
      </c>
      <c r="AD30" s="298" t="s">
        <v>44</v>
      </c>
      <c r="AE30" s="298" t="s">
        <v>44</v>
      </c>
      <c r="AF30" s="298" t="s">
        <v>44</v>
      </c>
      <c r="AG30" s="425">
        <v>650</v>
      </c>
      <c r="AH30" s="298">
        <v>500</v>
      </c>
      <c r="AI30" s="298" t="s">
        <v>44</v>
      </c>
      <c r="AJ30" s="426" t="s">
        <v>44</v>
      </c>
      <c r="AK30" s="425" t="s">
        <v>44</v>
      </c>
      <c r="AL30" s="298" t="s">
        <v>44</v>
      </c>
      <c r="AM30" s="426" t="s">
        <v>44</v>
      </c>
      <c r="AN30" s="411">
        <f>SUM(D30:AM30)</f>
        <v>1150</v>
      </c>
    </row>
    <row r="31" spans="1:40" ht="15.75">
      <c r="A31" s="1150"/>
      <c r="B31" s="342"/>
      <c r="C31" s="342"/>
      <c r="D31" s="495"/>
      <c r="E31" s="425"/>
      <c r="F31" s="298"/>
      <c r="G31" s="298"/>
      <c r="H31" s="298"/>
      <c r="I31" s="298"/>
      <c r="J31" s="298"/>
      <c r="K31" s="298"/>
      <c r="L31" s="298"/>
      <c r="M31" s="426"/>
      <c r="N31" s="425"/>
      <c r="O31" s="298"/>
      <c r="P31" s="377"/>
      <c r="Q31" s="298"/>
      <c r="R31" s="298"/>
      <c r="S31" s="298"/>
      <c r="T31" s="298"/>
      <c r="U31" s="298"/>
      <c r="V31" s="298"/>
      <c r="W31" s="427"/>
      <c r="X31" s="298"/>
      <c r="Y31" s="298"/>
      <c r="Z31" s="298"/>
      <c r="AA31" s="298"/>
      <c r="AB31" s="298"/>
      <c r="AC31" s="493"/>
      <c r="AD31" s="427"/>
      <c r="AE31" s="298"/>
      <c r="AF31" s="427"/>
      <c r="AG31" s="425"/>
      <c r="AH31" s="298"/>
      <c r="AI31" s="298"/>
      <c r="AJ31" s="426"/>
      <c r="AK31" s="425"/>
      <c r="AL31" s="298"/>
      <c r="AM31" s="426"/>
      <c r="AN31" s="411"/>
    </row>
    <row r="32" spans="1:40" ht="15.75">
      <c r="A32" s="1150"/>
      <c r="B32" s="342" t="s">
        <v>33</v>
      </c>
      <c r="C32" s="342"/>
      <c r="D32" s="495">
        <v>800</v>
      </c>
      <c r="E32" s="425">
        <v>120</v>
      </c>
      <c r="F32" s="298">
        <v>100</v>
      </c>
      <c r="G32" s="298">
        <v>100</v>
      </c>
      <c r="H32" s="298">
        <v>75</v>
      </c>
      <c r="I32" s="298">
        <v>10</v>
      </c>
      <c r="J32" s="298">
        <v>30</v>
      </c>
      <c r="K32" s="298" t="s">
        <v>44</v>
      </c>
      <c r="L32" s="298" t="s">
        <v>44</v>
      </c>
      <c r="M32" s="426" t="s">
        <v>44</v>
      </c>
      <c r="N32" s="425">
        <v>250</v>
      </c>
      <c r="O32" s="298">
        <v>700</v>
      </c>
      <c r="P32" s="298" t="s">
        <v>44</v>
      </c>
      <c r="Q32" s="298">
        <v>500</v>
      </c>
      <c r="R32" s="298">
        <v>100</v>
      </c>
      <c r="S32" s="298">
        <v>75</v>
      </c>
      <c r="T32" s="298">
        <v>250</v>
      </c>
      <c r="U32" s="298" t="s">
        <v>44</v>
      </c>
      <c r="V32" s="298">
        <v>75</v>
      </c>
      <c r="W32" s="298">
        <v>50</v>
      </c>
      <c r="X32" s="298">
        <v>1000</v>
      </c>
      <c r="Y32" s="298" t="s">
        <v>44</v>
      </c>
      <c r="Z32" s="298" t="s">
        <v>44</v>
      </c>
      <c r="AA32" s="298" t="s">
        <v>44</v>
      </c>
      <c r="AB32" s="298">
        <v>300</v>
      </c>
      <c r="AC32" s="427">
        <v>25</v>
      </c>
      <c r="AD32" s="298" t="s">
        <v>44</v>
      </c>
      <c r="AE32" s="298">
        <v>200</v>
      </c>
      <c r="AF32" s="298" t="s">
        <v>44</v>
      </c>
      <c r="AG32" s="425">
        <v>650</v>
      </c>
      <c r="AH32" s="298" t="s">
        <v>44</v>
      </c>
      <c r="AI32" s="298" t="s">
        <v>44</v>
      </c>
      <c r="AJ32" s="426" t="s">
        <v>44</v>
      </c>
      <c r="AK32" s="425" t="s">
        <v>44</v>
      </c>
      <c r="AL32" s="298" t="s">
        <v>44</v>
      </c>
      <c r="AM32" s="426" t="s">
        <v>44</v>
      </c>
      <c r="AN32" s="411">
        <f>SUM(D32:AM32)</f>
        <v>5410</v>
      </c>
    </row>
    <row r="33" spans="1:40" ht="15.75">
      <c r="A33" s="1150"/>
      <c r="B33" s="342"/>
      <c r="C33" s="342"/>
      <c r="D33" s="495"/>
      <c r="E33" s="425"/>
      <c r="F33" s="298"/>
      <c r="G33" s="298"/>
      <c r="H33" s="298"/>
      <c r="I33" s="298"/>
      <c r="J33" s="298"/>
      <c r="K33" s="298"/>
      <c r="L33" s="298"/>
      <c r="M33" s="426"/>
      <c r="N33" s="425"/>
      <c r="O33" s="298"/>
      <c r="P33" s="298"/>
      <c r="Q33" s="298"/>
      <c r="R33" s="298"/>
      <c r="S33" s="298"/>
      <c r="T33" s="298"/>
      <c r="U33" s="298"/>
      <c r="V33" s="298"/>
      <c r="W33" s="427"/>
      <c r="X33" s="298"/>
      <c r="Y33" s="298"/>
      <c r="Z33" s="298"/>
      <c r="AA33" s="298"/>
      <c r="AB33" s="298"/>
      <c r="AC33" s="493"/>
      <c r="AD33" s="427"/>
      <c r="AE33" s="298"/>
      <c r="AF33" s="427"/>
      <c r="AG33" s="425"/>
      <c r="AH33" s="298"/>
      <c r="AI33" s="298"/>
      <c r="AJ33" s="426"/>
      <c r="AK33" s="425"/>
      <c r="AL33" s="298"/>
      <c r="AM33" s="426"/>
      <c r="AN33" s="411"/>
    </row>
    <row r="34" spans="1:40" ht="15.75">
      <c r="A34" s="1150"/>
      <c r="B34" s="342" t="s">
        <v>34</v>
      </c>
      <c r="C34" s="342"/>
      <c r="D34" s="495"/>
      <c r="E34" s="425" t="s">
        <v>44</v>
      </c>
      <c r="F34" s="298" t="s">
        <v>44</v>
      </c>
      <c r="G34" s="298" t="s">
        <v>44</v>
      </c>
      <c r="H34" s="298" t="s">
        <v>44</v>
      </c>
      <c r="I34" s="298" t="s">
        <v>44</v>
      </c>
      <c r="J34" s="298" t="s">
        <v>44</v>
      </c>
      <c r="K34" s="298" t="s">
        <v>44</v>
      </c>
      <c r="L34" s="298" t="s">
        <v>44</v>
      </c>
      <c r="M34" s="426">
        <v>100</v>
      </c>
      <c r="N34" s="425" t="s">
        <v>44</v>
      </c>
      <c r="O34" s="298" t="s">
        <v>44</v>
      </c>
      <c r="P34" s="298" t="s">
        <v>44</v>
      </c>
      <c r="Q34" s="298" t="s">
        <v>44</v>
      </c>
      <c r="R34" s="298" t="s">
        <v>44</v>
      </c>
      <c r="S34" s="298" t="s">
        <v>44</v>
      </c>
      <c r="T34" s="298" t="s">
        <v>44</v>
      </c>
      <c r="U34" s="298" t="s">
        <v>44</v>
      </c>
      <c r="V34" s="298" t="s">
        <v>44</v>
      </c>
      <c r="W34" s="298" t="s">
        <v>44</v>
      </c>
      <c r="X34" s="298" t="s">
        <v>44</v>
      </c>
      <c r="Y34" s="298" t="s">
        <v>44</v>
      </c>
      <c r="Z34" s="298">
        <v>650</v>
      </c>
      <c r="AA34" s="298" t="s">
        <v>44</v>
      </c>
      <c r="AB34" s="298" t="s">
        <v>44</v>
      </c>
      <c r="AC34" s="298" t="s">
        <v>44</v>
      </c>
      <c r="AD34" s="298">
        <v>100</v>
      </c>
      <c r="AE34" s="298" t="s">
        <v>44</v>
      </c>
      <c r="AF34" s="298" t="s">
        <v>44</v>
      </c>
      <c r="AG34" s="425">
        <v>650</v>
      </c>
      <c r="AH34" s="298" t="s">
        <v>44</v>
      </c>
      <c r="AI34" s="298">
        <v>200</v>
      </c>
      <c r="AJ34" s="426">
        <v>500</v>
      </c>
      <c r="AK34" s="425" t="s">
        <v>44</v>
      </c>
      <c r="AL34" s="298" t="s">
        <v>44</v>
      </c>
      <c r="AM34" s="426" t="s">
        <v>44</v>
      </c>
      <c r="AN34" s="411">
        <f>SUM(D34:AM34)</f>
        <v>2200</v>
      </c>
    </row>
    <row r="35" spans="1:40" ht="17.25" thickBot="1">
      <c r="A35" s="1151"/>
      <c r="B35" s="343"/>
      <c r="C35" s="343"/>
      <c r="D35" s="496"/>
      <c r="E35" s="647"/>
      <c r="F35" s="648"/>
      <c r="G35" s="648"/>
      <c r="H35" s="648"/>
      <c r="I35" s="648"/>
      <c r="J35" s="648"/>
      <c r="K35" s="648"/>
      <c r="L35" s="648"/>
      <c r="M35" s="649"/>
      <c r="N35" s="647"/>
      <c r="O35" s="648"/>
      <c r="P35" s="648"/>
      <c r="Q35" s="648"/>
      <c r="R35" s="648"/>
      <c r="S35" s="648"/>
      <c r="T35" s="648"/>
      <c r="U35" s="648"/>
      <c r="V35" s="648"/>
      <c r="W35" s="698"/>
      <c r="X35" s="648"/>
      <c r="Y35" s="648"/>
      <c r="Z35" s="648"/>
      <c r="AA35" s="648"/>
      <c r="AB35" s="648"/>
      <c r="AC35" s="699"/>
      <c r="AD35" s="698"/>
      <c r="AE35" s="648"/>
      <c r="AF35" s="698"/>
      <c r="AG35" s="647"/>
      <c r="AH35" s="648"/>
      <c r="AI35" s="648"/>
      <c r="AJ35" s="649"/>
      <c r="AK35" s="647"/>
      <c r="AL35" s="648"/>
      <c r="AM35" s="649"/>
      <c r="AN35" s="635">
        <f>SUM(AN24:AN34)</f>
        <v>22890</v>
      </c>
    </row>
    <row r="36" spans="1:40" ht="15.7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</row>
    <row r="37" spans="1:40" ht="16.5" thickBo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</row>
    <row r="38" spans="1:40" ht="16.5" thickBot="1">
      <c r="A38" s="1137" t="s">
        <v>80</v>
      </c>
      <c r="B38" s="1140" t="s">
        <v>247</v>
      </c>
      <c r="C38" s="1143" t="s">
        <v>213</v>
      </c>
      <c r="D38" s="1120" t="s">
        <v>248</v>
      </c>
      <c r="E38" s="1123" t="s">
        <v>253</v>
      </c>
      <c r="F38" s="1123"/>
      <c r="G38" s="1123"/>
      <c r="H38" s="1123"/>
      <c r="I38" s="1123"/>
      <c r="J38" s="1123"/>
      <c r="K38" s="1123"/>
      <c r="L38" s="1123"/>
      <c r="M38" s="1123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632"/>
      <c r="AE38" s="632"/>
      <c r="AF38" s="632"/>
      <c r="AG38" s="1125" t="s">
        <v>250</v>
      </c>
      <c r="AH38" s="1126"/>
      <c r="AI38" s="1126"/>
      <c r="AJ38" s="1127"/>
      <c r="AK38" s="1131" t="s">
        <v>251</v>
      </c>
      <c r="AL38" s="1132"/>
      <c r="AM38" s="1133"/>
      <c r="AN38" s="1091" t="s">
        <v>252</v>
      </c>
    </row>
    <row r="39" spans="1:40" ht="16.5" thickBot="1">
      <c r="A39" s="1138"/>
      <c r="B39" s="1141"/>
      <c r="C39" s="1144"/>
      <c r="D39" s="1121"/>
      <c r="E39" s="1148" t="s">
        <v>226</v>
      </c>
      <c r="F39" s="1148"/>
      <c r="G39" s="1148"/>
      <c r="H39" s="1148"/>
      <c r="I39" s="1148"/>
      <c r="J39" s="1148"/>
      <c r="K39" s="1148"/>
      <c r="L39" s="1148"/>
      <c r="M39" s="1148"/>
      <c r="N39" s="1146" t="s">
        <v>249</v>
      </c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28"/>
      <c r="AH39" s="1129"/>
      <c r="AI39" s="1129"/>
      <c r="AJ39" s="1130"/>
      <c r="AK39" s="1134"/>
      <c r="AL39" s="1135"/>
      <c r="AM39" s="1136"/>
      <c r="AN39" s="1092"/>
    </row>
    <row r="40" spans="1:40" ht="16.5" thickBot="1">
      <c r="A40" s="1139"/>
      <c r="B40" s="1142"/>
      <c r="C40" s="1145"/>
      <c r="D40" s="1122"/>
      <c r="E40" s="651">
        <v>1</v>
      </c>
      <c r="F40" s="650">
        <v>2</v>
      </c>
      <c r="G40" s="650">
        <v>3</v>
      </c>
      <c r="H40" s="652">
        <v>4</v>
      </c>
      <c r="I40" s="650">
        <v>5</v>
      </c>
      <c r="J40" s="654">
        <v>6</v>
      </c>
      <c r="K40" s="650">
        <v>7</v>
      </c>
      <c r="L40" s="650">
        <v>8</v>
      </c>
      <c r="M40" s="650">
        <v>9</v>
      </c>
      <c r="N40" s="655">
        <v>1</v>
      </c>
      <c r="O40" s="664">
        <v>2</v>
      </c>
      <c r="P40" s="664">
        <v>3</v>
      </c>
      <c r="Q40" s="654">
        <v>4</v>
      </c>
      <c r="R40" s="650">
        <v>5</v>
      </c>
      <c r="S40" s="668">
        <v>6</v>
      </c>
      <c r="T40" s="650">
        <v>7</v>
      </c>
      <c r="U40" s="668">
        <v>8</v>
      </c>
      <c r="V40" s="650">
        <v>9</v>
      </c>
      <c r="W40" s="668">
        <v>10</v>
      </c>
      <c r="X40" s="650">
        <v>11</v>
      </c>
      <c r="Y40" s="668">
        <v>12</v>
      </c>
      <c r="Z40" s="650">
        <v>13</v>
      </c>
      <c r="AA40" s="653">
        <v>14</v>
      </c>
      <c r="AB40" s="667">
        <v>15</v>
      </c>
      <c r="AC40" s="650">
        <v>16</v>
      </c>
      <c r="AD40" s="650">
        <v>17</v>
      </c>
      <c r="AE40" s="667">
        <v>18</v>
      </c>
      <c r="AF40" s="650">
        <v>19</v>
      </c>
      <c r="AG40" s="650">
        <v>1</v>
      </c>
      <c r="AH40" s="665">
        <v>2</v>
      </c>
      <c r="AI40" s="650">
        <v>3</v>
      </c>
      <c r="AJ40" s="666">
        <v>4</v>
      </c>
      <c r="AK40" s="650">
        <v>1</v>
      </c>
      <c r="AL40" s="667">
        <v>2</v>
      </c>
      <c r="AM40" s="650">
        <v>3</v>
      </c>
      <c r="AN40" s="1092"/>
    </row>
    <row r="41" spans="1:40" ht="111" thickBot="1">
      <c r="A41" s="674">
        <v>8</v>
      </c>
      <c r="B41" s="700" t="s">
        <v>277</v>
      </c>
      <c r="C41" s="659" t="s">
        <v>271</v>
      </c>
      <c r="D41" s="660"/>
      <c r="E41" s="676" t="s">
        <v>1</v>
      </c>
      <c r="F41" s="677" t="s">
        <v>2</v>
      </c>
      <c r="G41" s="676" t="s">
        <v>265</v>
      </c>
      <c r="H41" s="676" t="s">
        <v>4</v>
      </c>
      <c r="I41" s="676" t="s">
        <v>5</v>
      </c>
      <c r="J41" s="677" t="s">
        <v>221</v>
      </c>
      <c r="K41" s="678" t="s">
        <v>7</v>
      </c>
      <c r="L41" s="677" t="s">
        <v>8</v>
      </c>
      <c r="M41" s="676" t="s">
        <v>254</v>
      </c>
      <c r="N41" s="676" t="s">
        <v>15</v>
      </c>
      <c r="O41" s="679" t="s">
        <v>17</v>
      </c>
      <c r="P41" s="676" t="s">
        <v>232</v>
      </c>
      <c r="Q41" s="679" t="s">
        <v>19</v>
      </c>
      <c r="R41" s="676" t="s">
        <v>20</v>
      </c>
      <c r="S41" s="679" t="s">
        <v>21</v>
      </c>
      <c r="T41" s="676" t="s">
        <v>256</v>
      </c>
      <c r="U41" s="679" t="s">
        <v>25</v>
      </c>
      <c r="V41" s="676" t="s">
        <v>26</v>
      </c>
      <c r="W41" s="679" t="s">
        <v>27</v>
      </c>
      <c r="X41" s="676" t="s">
        <v>28</v>
      </c>
      <c r="Y41" s="679" t="s">
        <v>94</v>
      </c>
      <c r="Z41" s="676" t="s">
        <v>95</v>
      </c>
      <c r="AA41" s="679" t="s">
        <v>96</v>
      </c>
      <c r="AB41" s="676" t="s">
        <v>222</v>
      </c>
      <c r="AC41" s="679" t="s">
        <v>234</v>
      </c>
      <c r="AD41" s="676" t="s">
        <v>255</v>
      </c>
      <c r="AE41" s="679" t="s">
        <v>93</v>
      </c>
      <c r="AF41" s="676" t="s">
        <v>262</v>
      </c>
      <c r="AG41" s="680" t="s">
        <v>10</v>
      </c>
      <c r="AH41" s="676" t="s">
        <v>223</v>
      </c>
      <c r="AI41" s="676" t="s">
        <v>12</v>
      </c>
      <c r="AJ41" s="681" t="s">
        <v>13</v>
      </c>
      <c r="AK41" s="682" t="s">
        <v>22</v>
      </c>
      <c r="AL41" s="676" t="s">
        <v>23</v>
      </c>
      <c r="AM41" s="683" t="s">
        <v>235</v>
      </c>
      <c r="AN41" s="1092"/>
    </row>
    <row r="42" spans="1:40" ht="33">
      <c r="A42" s="1117"/>
      <c r="B42" s="701" t="s">
        <v>37</v>
      </c>
      <c r="C42" s="606"/>
      <c r="D42" s="702"/>
      <c r="E42" s="703" t="s">
        <v>45</v>
      </c>
      <c r="F42" s="704" t="s">
        <v>46</v>
      </c>
      <c r="G42" s="704"/>
      <c r="H42" s="704" t="s">
        <v>38</v>
      </c>
      <c r="I42" s="704" t="s">
        <v>39</v>
      </c>
      <c r="J42" s="704" t="s">
        <v>40</v>
      </c>
      <c r="K42" s="704" t="s">
        <v>41</v>
      </c>
      <c r="L42" s="704" t="s">
        <v>42</v>
      </c>
      <c r="M42" s="705" t="s">
        <v>43</v>
      </c>
      <c r="N42" s="703" t="s">
        <v>51</v>
      </c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6"/>
      <c r="AD42" s="704" t="s">
        <v>43</v>
      </c>
      <c r="AE42" s="704"/>
      <c r="AF42" s="707"/>
      <c r="AG42" s="703" t="s">
        <v>47</v>
      </c>
      <c r="AH42" s="704" t="s">
        <v>48</v>
      </c>
      <c r="AI42" s="704" t="s">
        <v>49</v>
      </c>
      <c r="AJ42" s="705" t="s">
        <v>50</v>
      </c>
      <c r="AK42" s="703"/>
      <c r="AL42" s="704"/>
      <c r="AM42" s="705"/>
      <c r="AN42" s="708"/>
    </row>
    <row r="43" spans="1:40" ht="16.5">
      <c r="A43" s="1118"/>
      <c r="B43" s="83" t="s">
        <v>29</v>
      </c>
      <c r="C43" s="83"/>
      <c r="D43" s="475">
        <v>20400</v>
      </c>
      <c r="E43" s="363">
        <v>150</v>
      </c>
      <c r="F43" s="308">
        <v>100</v>
      </c>
      <c r="G43" s="275">
        <v>500</v>
      </c>
      <c r="H43" s="308">
        <v>75</v>
      </c>
      <c r="I43" s="275">
        <v>10</v>
      </c>
      <c r="J43" s="275">
        <v>30</v>
      </c>
      <c r="K43" s="275">
        <v>500</v>
      </c>
      <c r="L43" s="275">
        <v>500</v>
      </c>
      <c r="M43" s="279" t="s">
        <v>44</v>
      </c>
      <c r="N43" s="364">
        <v>550</v>
      </c>
      <c r="O43" s="308">
        <v>700</v>
      </c>
      <c r="P43" s="275" t="s">
        <v>44</v>
      </c>
      <c r="Q43" s="275">
        <v>500</v>
      </c>
      <c r="R43" s="308">
        <v>100</v>
      </c>
      <c r="S43" s="308">
        <v>75</v>
      </c>
      <c r="T43" s="308">
        <v>250</v>
      </c>
      <c r="U43" s="275" t="s">
        <v>44</v>
      </c>
      <c r="V43" s="308">
        <v>75</v>
      </c>
      <c r="W43" s="275" t="s">
        <v>44</v>
      </c>
      <c r="X43" s="308">
        <v>1000</v>
      </c>
      <c r="Y43" s="275" t="s">
        <v>44</v>
      </c>
      <c r="Z43" s="275" t="s">
        <v>44</v>
      </c>
      <c r="AA43" s="275" t="s">
        <v>44</v>
      </c>
      <c r="AB43" s="275" t="s">
        <v>44</v>
      </c>
      <c r="AC43" s="374">
        <v>25</v>
      </c>
      <c r="AD43" s="275" t="s">
        <v>44</v>
      </c>
      <c r="AE43" s="275">
        <v>250</v>
      </c>
      <c r="AF43" s="278">
        <v>100</v>
      </c>
      <c r="AG43" s="364">
        <v>1000</v>
      </c>
      <c r="AH43" s="275">
        <v>500</v>
      </c>
      <c r="AI43" s="275" t="s">
        <v>44</v>
      </c>
      <c r="AJ43" s="279" t="s">
        <v>44</v>
      </c>
      <c r="AK43" s="364" t="s">
        <v>53</v>
      </c>
      <c r="AL43" s="275">
        <v>100</v>
      </c>
      <c r="AM43" s="365">
        <v>500</v>
      </c>
      <c r="AN43" s="634">
        <f>SUM(D43:AM43)</f>
        <v>27990</v>
      </c>
    </row>
    <row r="44" spans="1:40" ht="16.5">
      <c r="A44" s="1118"/>
      <c r="B44" s="83"/>
      <c r="C44" s="83"/>
      <c r="D44" s="475"/>
      <c r="E44" s="364"/>
      <c r="F44" s="275"/>
      <c r="G44" s="275"/>
      <c r="H44" s="275"/>
      <c r="I44" s="275"/>
      <c r="J44" s="275"/>
      <c r="K44" s="275"/>
      <c r="L44" s="275"/>
      <c r="M44" s="279"/>
      <c r="N44" s="364"/>
      <c r="O44" s="275"/>
      <c r="P44" s="275"/>
      <c r="Q44" s="275"/>
      <c r="R44" s="275"/>
      <c r="S44" s="275"/>
      <c r="T44" s="275"/>
      <c r="U44" s="275"/>
      <c r="V44" s="275"/>
      <c r="W44" s="275"/>
      <c r="X44" s="276"/>
      <c r="Y44" s="275"/>
      <c r="Z44" s="275"/>
      <c r="AA44" s="275"/>
      <c r="AB44" s="275"/>
      <c r="AC44" s="637"/>
      <c r="AD44" s="275"/>
      <c r="AE44" s="275"/>
      <c r="AF44" s="278"/>
      <c r="AG44" s="364"/>
      <c r="AH44" s="275"/>
      <c r="AI44" s="275"/>
      <c r="AJ44" s="279"/>
      <c r="AK44" s="364"/>
      <c r="AL44" s="275"/>
      <c r="AM44" s="481"/>
      <c r="AN44" s="634"/>
    </row>
    <row r="45" spans="1:40" ht="16.5">
      <c r="A45" s="1118"/>
      <c r="B45" s="83" t="s">
        <v>30</v>
      </c>
      <c r="C45" s="83"/>
      <c r="D45" s="475"/>
      <c r="E45" s="364" t="s">
        <v>44</v>
      </c>
      <c r="F45" s="275" t="s">
        <v>44</v>
      </c>
      <c r="G45" s="275" t="s">
        <v>44</v>
      </c>
      <c r="H45" s="275" t="s">
        <v>44</v>
      </c>
      <c r="I45" s="275" t="s">
        <v>44</v>
      </c>
      <c r="J45" s="275" t="s">
        <v>44</v>
      </c>
      <c r="K45" s="275" t="s">
        <v>44</v>
      </c>
      <c r="L45" s="275" t="s">
        <v>44</v>
      </c>
      <c r="M45" s="279" t="s">
        <v>44</v>
      </c>
      <c r="N45" s="364" t="s">
        <v>44</v>
      </c>
      <c r="O45" s="275" t="s">
        <v>44</v>
      </c>
      <c r="P45" s="275" t="s">
        <v>44</v>
      </c>
      <c r="Q45" s="275" t="s">
        <v>44</v>
      </c>
      <c r="R45" s="275" t="s">
        <v>44</v>
      </c>
      <c r="S45" s="275" t="s">
        <v>44</v>
      </c>
      <c r="T45" s="275" t="s">
        <v>44</v>
      </c>
      <c r="U45" s="275" t="s">
        <v>44</v>
      </c>
      <c r="V45" s="275" t="s">
        <v>44</v>
      </c>
      <c r="W45" s="275" t="s">
        <v>44</v>
      </c>
      <c r="X45" s="275" t="s">
        <v>44</v>
      </c>
      <c r="Y45" s="275" t="s">
        <v>44</v>
      </c>
      <c r="Z45" s="275" t="s">
        <v>44</v>
      </c>
      <c r="AA45" s="275" t="s">
        <v>44</v>
      </c>
      <c r="AB45" s="275" t="s">
        <v>44</v>
      </c>
      <c r="AC45" s="275" t="s">
        <v>44</v>
      </c>
      <c r="AD45" s="275" t="s">
        <v>44</v>
      </c>
      <c r="AE45" s="275" t="s">
        <v>44</v>
      </c>
      <c r="AF45" s="278" t="s">
        <v>53</v>
      </c>
      <c r="AG45" s="364">
        <v>1000</v>
      </c>
      <c r="AH45" s="275">
        <v>500</v>
      </c>
      <c r="AI45" s="275" t="s">
        <v>44</v>
      </c>
      <c r="AJ45" s="279" t="s">
        <v>44</v>
      </c>
      <c r="AK45" s="364" t="s">
        <v>44</v>
      </c>
      <c r="AL45" s="275" t="s">
        <v>44</v>
      </c>
      <c r="AM45" s="279" t="s">
        <v>44</v>
      </c>
      <c r="AN45" s="634">
        <f>SUM(D45:AM45)</f>
        <v>1500</v>
      </c>
    </row>
    <row r="46" spans="1:40" ht="16.5">
      <c r="A46" s="1118"/>
      <c r="B46" s="83"/>
      <c r="C46" s="83"/>
      <c r="D46" s="475"/>
      <c r="E46" s="364"/>
      <c r="F46" s="275"/>
      <c r="G46" s="275"/>
      <c r="H46" s="275"/>
      <c r="I46" s="275"/>
      <c r="J46" s="275"/>
      <c r="K46" s="275"/>
      <c r="L46" s="275"/>
      <c r="M46" s="279"/>
      <c r="N46" s="364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637"/>
      <c r="AD46" s="275"/>
      <c r="AE46" s="275"/>
      <c r="AF46" s="278"/>
      <c r="AG46" s="364"/>
      <c r="AH46" s="275"/>
      <c r="AI46" s="275"/>
      <c r="AJ46" s="279"/>
      <c r="AK46" s="364"/>
      <c r="AL46" s="275"/>
      <c r="AM46" s="279"/>
      <c r="AN46" s="634"/>
    </row>
    <row r="47" spans="1:40" ht="16.5">
      <c r="A47" s="1118"/>
      <c r="B47" s="83" t="s">
        <v>31</v>
      </c>
      <c r="C47" s="83"/>
      <c r="D47" s="475">
        <v>20400</v>
      </c>
      <c r="E47" s="363">
        <v>150</v>
      </c>
      <c r="F47" s="308">
        <v>100</v>
      </c>
      <c r="G47" s="275">
        <v>500</v>
      </c>
      <c r="H47" s="308">
        <v>75</v>
      </c>
      <c r="I47" s="275">
        <v>10</v>
      </c>
      <c r="J47" s="275">
        <v>30</v>
      </c>
      <c r="K47" s="275" t="s">
        <v>44</v>
      </c>
      <c r="L47" s="275" t="s">
        <v>44</v>
      </c>
      <c r="M47" s="279" t="s">
        <v>44</v>
      </c>
      <c r="N47" s="364">
        <v>550</v>
      </c>
      <c r="O47" s="308">
        <v>700</v>
      </c>
      <c r="P47" s="275" t="s">
        <v>44</v>
      </c>
      <c r="Q47" s="275">
        <v>500</v>
      </c>
      <c r="R47" s="308">
        <v>100</v>
      </c>
      <c r="S47" s="308">
        <v>75</v>
      </c>
      <c r="T47" s="308">
        <v>250</v>
      </c>
      <c r="U47" s="275" t="s">
        <v>44</v>
      </c>
      <c r="V47" s="308">
        <v>75</v>
      </c>
      <c r="W47" s="275">
        <v>500</v>
      </c>
      <c r="X47" s="308">
        <v>1000</v>
      </c>
      <c r="Y47" s="275" t="s">
        <v>44</v>
      </c>
      <c r="Z47" s="275" t="s">
        <v>44</v>
      </c>
      <c r="AA47" s="275" t="s">
        <v>44</v>
      </c>
      <c r="AB47" s="275" t="s">
        <v>44</v>
      </c>
      <c r="AC47" s="374">
        <v>25</v>
      </c>
      <c r="AD47" s="275" t="s">
        <v>44</v>
      </c>
      <c r="AE47" s="275">
        <v>250</v>
      </c>
      <c r="AF47" s="278">
        <v>100</v>
      </c>
      <c r="AG47" s="364">
        <v>1000</v>
      </c>
      <c r="AH47" s="275">
        <v>500</v>
      </c>
      <c r="AI47" s="275" t="s">
        <v>44</v>
      </c>
      <c r="AJ47" s="279" t="s">
        <v>44</v>
      </c>
      <c r="AK47" s="364" t="s">
        <v>44</v>
      </c>
      <c r="AL47" s="275" t="s">
        <v>44</v>
      </c>
      <c r="AM47" s="279" t="s">
        <v>44</v>
      </c>
      <c r="AN47" s="634">
        <f>SUM(D47:AM47)</f>
        <v>26890</v>
      </c>
    </row>
    <row r="48" spans="1:40" ht="16.5">
      <c r="A48" s="1118"/>
      <c r="B48" s="83"/>
      <c r="C48" s="83"/>
      <c r="D48" s="475"/>
      <c r="E48" s="364"/>
      <c r="F48" s="275"/>
      <c r="G48" s="275"/>
      <c r="H48" s="275"/>
      <c r="I48" s="275"/>
      <c r="J48" s="275"/>
      <c r="K48" s="275"/>
      <c r="L48" s="275"/>
      <c r="M48" s="279"/>
      <c r="N48" s="364"/>
      <c r="O48" s="275"/>
      <c r="P48" s="275"/>
      <c r="Q48" s="275"/>
      <c r="R48" s="275"/>
      <c r="S48" s="275"/>
      <c r="T48" s="275"/>
      <c r="U48" s="275"/>
      <c r="V48" s="275"/>
      <c r="W48" s="278"/>
      <c r="X48" s="276"/>
      <c r="Y48" s="278"/>
      <c r="Z48" s="278"/>
      <c r="AA48" s="275"/>
      <c r="AB48" s="275"/>
      <c r="AC48" s="637"/>
      <c r="AD48" s="278"/>
      <c r="AE48" s="275"/>
      <c r="AF48" s="278"/>
      <c r="AG48" s="364"/>
      <c r="AH48" s="275"/>
      <c r="AI48" s="278"/>
      <c r="AJ48" s="279"/>
      <c r="AK48" s="364"/>
      <c r="AL48" s="275"/>
      <c r="AM48" s="481"/>
      <c r="AN48" s="634"/>
    </row>
    <row r="49" spans="1:40" ht="16.5">
      <c r="A49" s="1118"/>
      <c r="B49" s="83" t="s">
        <v>32</v>
      </c>
      <c r="C49" s="83"/>
      <c r="D49" s="475"/>
      <c r="E49" s="364" t="s">
        <v>44</v>
      </c>
      <c r="F49" s="275" t="s">
        <v>44</v>
      </c>
      <c r="G49" s="275" t="s">
        <v>44</v>
      </c>
      <c r="H49" s="275" t="s">
        <v>44</v>
      </c>
      <c r="I49" s="275" t="s">
        <v>44</v>
      </c>
      <c r="J49" s="275" t="s">
        <v>44</v>
      </c>
      <c r="K49" s="275" t="s">
        <v>44</v>
      </c>
      <c r="L49" s="275" t="s">
        <v>44</v>
      </c>
      <c r="M49" s="279">
        <v>100</v>
      </c>
      <c r="N49" s="364" t="s">
        <v>44</v>
      </c>
      <c r="O49" s="275" t="s">
        <v>44</v>
      </c>
      <c r="P49" s="275" t="s">
        <v>44</v>
      </c>
      <c r="Q49" s="275" t="s">
        <v>44</v>
      </c>
      <c r="R49" s="275" t="s">
        <v>44</v>
      </c>
      <c r="S49" s="275" t="s">
        <v>44</v>
      </c>
      <c r="T49" s="275" t="s">
        <v>44</v>
      </c>
      <c r="U49" s="275">
        <v>750</v>
      </c>
      <c r="V49" s="308" t="s">
        <v>53</v>
      </c>
      <c r="W49" s="308" t="s">
        <v>53</v>
      </c>
      <c r="X49" s="308" t="s">
        <v>53</v>
      </c>
      <c r="Y49" s="275">
        <v>650</v>
      </c>
      <c r="Z49" s="308" t="s">
        <v>53</v>
      </c>
      <c r="AA49" s="275" t="s">
        <v>44</v>
      </c>
      <c r="AB49" s="275" t="s">
        <v>44</v>
      </c>
      <c r="AC49" s="275" t="s">
        <v>44</v>
      </c>
      <c r="AD49" s="275">
        <v>100</v>
      </c>
      <c r="AE49" s="275" t="s">
        <v>44</v>
      </c>
      <c r="AF49" s="278" t="s">
        <v>53</v>
      </c>
      <c r="AG49" s="364">
        <v>1000</v>
      </c>
      <c r="AH49" s="275">
        <v>500</v>
      </c>
      <c r="AI49" s="275">
        <v>200</v>
      </c>
      <c r="AJ49" s="279">
        <v>500</v>
      </c>
      <c r="AK49" s="364" t="s">
        <v>44</v>
      </c>
      <c r="AL49" s="275" t="s">
        <v>44</v>
      </c>
      <c r="AM49" s="279" t="s">
        <v>44</v>
      </c>
      <c r="AN49" s="634">
        <f>SUM(D49:AM49)</f>
        <v>3800</v>
      </c>
    </row>
    <row r="50" spans="1:40" ht="17.25" thickBot="1">
      <c r="A50" s="1119"/>
      <c r="B50" s="709"/>
      <c r="C50" s="709"/>
      <c r="D50" s="710"/>
      <c r="E50" s="369"/>
      <c r="F50" s="370"/>
      <c r="G50" s="370"/>
      <c r="H50" s="370"/>
      <c r="I50" s="370"/>
      <c r="J50" s="370"/>
      <c r="K50" s="370"/>
      <c r="L50" s="370"/>
      <c r="M50" s="371"/>
      <c r="N50" s="369"/>
      <c r="O50" s="370"/>
      <c r="P50" s="370"/>
      <c r="Q50" s="370"/>
      <c r="R50" s="370"/>
      <c r="S50" s="370"/>
      <c r="T50" s="370"/>
      <c r="U50" s="370"/>
      <c r="V50" s="370"/>
      <c r="W50" s="372"/>
      <c r="X50" s="370"/>
      <c r="Y50" s="370"/>
      <c r="Z50" s="370"/>
      <c r="AA50" s="370"/>
      <c r="AB50" s="370"/>
      <c r="AC50" s="641"/>
      <c r="AD50" s="372"/>
      <c r="AE50" s="370"/>
      <c r="AF50" s="372"/>
      <c r="AG50" s="369"/>
      <c r="AH50" s="370"/>
      <c r="AI50" s="372"/>
      <c r="AJ50" s="371"/>
      <c r="AK50" s="369"/>
      <c r="AL50" s="370"/>
      <c r="AM50" s="371"/>
      <c r="AN50" s="635">
        <f>SUM(AN43:AN49)</f>
        <v>60180</v>
      </c>
    </row>
  </sheetData>
  <mergeCells count="33">
    <mergeCell ref="AG38:AJ39"/>
    <mergeCell ref="AK38:AM39"/>
    <mergeCell ref="AN38:AN41"/>
    <mergeCell ref="E39:M39"/>
    <mergeCell ref="N39:AF39"/>
    <mergeCell ref="A42:A50"/>
    <mergeCell ref="E20:M20"/>
    <mergeCell ref="N20:AF20"/>
    <mergeCell ref="A23:A35"/>
    <mergeCell ref="A38:A40"/>
    <mergeCell ref="B38:B40"/>
    <mergeCell ref="C38:C40"/>
    <mergeCell ref="D38:D40"/>
    <mergeCell ref="E38:AC38"/>
    <mergeCell ref="A19:A21"/>
    <mergeCell ref="B19:B21"/>
    <mergeCell ref="C19:C21"/>
    <mergeCell ref="D19:D21"/>
    <mergeCell ref="E19:AC19"/>
    <mergeCell ref="AN19:AN22"/>
    <mergeCell ref="AG4:AJ5"/>
    <mergeCell ref="AK4:AM5"/>
    <mergeCell ref="A4:A6"/>
    <mergeCell ref="B4:B6"/>
    <mergeCell ref="C4:C6"/>
    <mergeCell ref="AN4:AN7"/>
    <mergeCell ref="N5:AF5"/>
    <mergeCell ref="E5:M5"/>
    <mergeCell ref="A8:A16"/>
    <mergeCell ref="D4:D6"/>
    <mergeCell ref="E4:AC4"/>
    <mergeCell ref="AG19:AJ20"/>
    <mergeCell ref="AK19:AM20"/>
  </mergeCells>
  <pageMargins left="0.7" right="0.43" top="0.75" bottom="0.75" header="0.3" footer="0.3"/>
  <pageSetup paperSize="5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Faculty of Sci &amp; Tech</vt:lpstr>
      <vt:lpstr>BCom(Aided)</vt:lpstr>
      <vt:lpstr>BCom(Un-Aided)</vt:lpstr>
      <vt:lpstr>BCom(Acc,Fin,Ins)</vt:lpstr>
      <vt:lpstr>BCom(Acc,Fin)</vt:lpstr>
      <vt:lpstr>MCom(Aided) </vt:lpstr>
      <vt:lpstr>MCom(Un-Aided)</vt:lpstr>
      <vt:lpstr>BMS</vt:lpstr>
      <vt:lpstr>MMS New</vt:lpstr>
      <vt:lpstr>MA(Edu Mgt)</vt:lpstr>
      <vt:lpstr>Faculty of Humanities</vt:lpstr>
      <vt:lpstr>Faculty of Interdisciplinary St</vt:lpstr>
      <vt:lpstr>MEM</vt:lpstr>
      <vt:lpstr>PGDEM</vt:lpstr>
      <vt:lpstr>Table No. 2</vt:lpstr>
      <vt:lpstr>Full Sheet</vt:lpstr>
      <vt:lpstr>Sheet3</vt:lpstr>
      <vt:lpstr>'BCom(Un-Aided)'!Print_Area</vt:lpstr>
      <vt:lpstr>BMS!Print_Area</vt:lpstr>
      <vt:lpstr>'Faculty of Interdisciplinary St'!Print_Area</vt:lpstr>
      <vt:lpstr>'Full Sheet'!Print_Area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2019-07-09T06:31:01Z</cp:lastPrinted>
  <dcterms:created xsi:type="dcterms:W3CDTF">2018-03-03T05:33:06Z</dcterms:created>
  <dcterms:modified xsi:type="dcterms:W3CDTF">2019-08-14T11:30:10Z</dcterms:modified>
</cp:coreProperties>
</file>